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135" windowWidth="13305" windowHeight="15210" activeTab="1"/>
  </bookViews>
  <sheets>
    <sheet name="Table 13.1" sheetId="1" r:id="rId1"/>
    <sheet name="Figure 13.1" sheetId="3" r:id="rId2"/>
  </sheets>
  <calcPr calcId="145621"/>
</workbook>
</file>

<file path=xl/calcChain.xml><?xml version="1.0" encoding="utf-8"?>
<calcChain xmlns="http://schemas.openxmlformats.org/spreadsheetml/2006/main">
  <c r="E122" i="3" l="1"/>
  <c r="E121" i="3"/>
  <c r="E120" i="3"/>
  <c r="E119" i="3"/>
  <c r="E118" i="3"/>
  <c r="E117" i="3"/>
  <c r="E116" i="3"/>
  <c r="E115" i="3"/>
  <c r="E114" i="3"/>
  <c r="D111" i="3"/>
  <c r="D110" i="3"/>
  <c r="D109" i="3"/>
  <c r="D108" i="3"/>
  <c r="D107" i="3"/>
  <c r="D106" i="3"/>
  <c r="D105" i="3"/>
  <c r="D104" i="3"/>
  <c r="D103" i="3"/>
  <c r="A3" i="3"/>
  <c r="A4" i="3" s="1"/>
  <c r="F2" i="3"/>
  <c r="E2" i="3"/>
  <c r="D2" i="3"/>
  <c r="B2" i="3"/>
  <c r="C2" i="3" s="1"/>
  <c r="A5" i="3" l="1"/>
  <c r="E4" i="3"/>
  <c r="F4" i="3"/>
  <c r="D4" i="3"/>
  <c r="B4" i="3"/>
  <c r="C4" i="3" s="1"/>
  <c r="B3" i="3"/>
  <c r="C3" i="3" s="1"/>
  <c r="D3" i="3"/>
  <c r="F3" i="3"/>
  <c r="E3" i="3"/>
  <c r="A6" i="3" l="1"/>
  <c r="E5" i="3"/>
  <c r="F5" i="3"/>
  <c r="D5" i="3"/>
  <c r="B5" i="3"/>
  <c r="C5" i="3" s="1"/>
  <c r="A7" i="3" l="1"/>
  <c r="E6" i="3"/>
  <c r="F6" i="3"/>
  <c r="D6" i="3"/>
  <c r="B6" i="3"/>
  <c r="C6" i="3" s="1"/>
  <c r="A8" i="3" l="1"/>
  <c r="E7" i="3"/>
  <c r="F7" i="3"/>
  <c r="D7" i="3"/>
  <c r="B7" i="3"/>
  <c r="C7" i="3" s="1"/>
  <c r="A9" i="3" l="1"/>
  <c r="E8" i="3"/>
  <c r="F8" i="3"/>
  <c r="D8" i="3"/>
  <c r="B8" i="3"/>
  <c r="C8" i="3" s="1"/>
  <c r="A10" i="3" l="1"/>
  <c r="E9" i="3"/>
  <c r="F9" i="3"/>
  <c r="D9" i="3"/>
  <c r="B9" i="3"/>
  <c r="C9" i="3" s="1"/>
  <c r="A11" i="3" l="1"/>
  <c r="E10" i="3"/>
  <c r="F10" i="3"/>
  <c r="D10" i="3"/>
  <c r="B10" i="3"/>
  <c r="C10" i="3" s="1"/>
  <c r="A12" i="3" l="1"/>
  <c r="E11" i="3"/>
  <c r="F11" i="3"/>
  <c r="D11" i="3"/>
  <c r="B11" i="3"/>
  <c r="C11" i="3" s="1"/>
  <c r="A13" i="3" l="1"/>
  <c r="E12" i="3"/>
  <c r="F12" i="3"/>
  <c r="D12" i="3"/>
  <c r="B12" i="3"/>
  <c r="C12" i="3" s="1"/>
  <c r="A14" i="3" l="1"/>
  <c r="E13" i="3"/>
  <c r="F13" i="3"/>
  <c r="D13" i="3"/>
  <c r="B13" i="3"/>
  <c r="C13" i="3" s="1"/>
  <c r="A15" i="3" l="1"/>
  <c r="E14" i="3"/>
  <c r="F14" i="3"/>
  <c r="D14" i="3"/>
  <c r="B14" i="3"/>
  <c r="C14" i="3" s="1"/>
  <c r="A16" i="3" l="1"/>
  <c r="E15" i="3"/>
  <c r="F15" i="3"/>
  <c r="D15" i="3"/>
  <c r="B15" i="3"/>
  <c r="C15" i="3" s="1"/>
  <c r="A17" i="3" l="1"/>
  <c r="E16" i="3"/>
  <c r="F16" i="3"/>
  <c r="D16" i="3"/>
  <c r="B16" i="3"/>
  <c r="C16" i="3" s="1"/>
  <c r="A18" i="3" l="1"/>
  <c r="E17" i="3"/>
  <c r="F17" i="3"/>
  <c r="D17" i="3"/>
  <c r="B17" i="3"/>
  <c r="C17" i="3" s="1"/>
  <c r="A19" i="3" l="1"/>
  <c r="E18" i="3"/>
  <c r="F18" i="3"/>
  <c r="D18" i="3"/>
  <c r="B18" i="3"/>
  <c r="C18" i="3" s="1"/>
  <c r="A20" i="3" l="1"/>
  <c r="E19" i="3"/>
  <c r="F19" i="3"/>
  <c r="D19" i="3"/>
  <c r="B19" i="3"/>
  <c r="C19" i="3" s="1"/>
  <c r="A21" i="3" l="1"/>
  <c r="E20" i="3"/>
  <c r="F20" i="3"/>
  <c r="D20" i="3"/>
  <c r="B20" i="3"/>
  <c r="C20" i="3" s="1"/>
  <c r="A22" i="3" l="1"/>
  <c r="E21" i="3"/>
  <c r="F21" i="3"/>
  <c r="D21" i="3"/>
  <c r="B21" i="3"/>
  <c r="C21" i="3" s="1"/>
  <c r="A23" i="3" l="1"/>
  <c r="E22" i="3"/>
  <c r="F22" i="3"/>
  <c r="D22" i="3"/>
  <c r="B22" i="3"/>
  <c r="C22" i="3" s="1"/>
  <c r="A24" i="3" l="1"/>
  <c r="E23" i="3"/>
  <c r="F23" i="3"/>
  <c r="D23" i="3"/>
  <c r="B23" i="3"/>
  <c r="C23" i="3" s="1"/>
  <c r="A25" i="3" l="1"/>
  <c r="E24" i="3"/>
  <c r="F24" i="3"/>
  <c r="D24" i="3"/>
  <c r="B24" i="3"/>
  <c r="C24" i="3" s="1"/>
  <c r="A26" i="3" l="1"/>
  <c r="E25" i="3"/>
  <c r="F25" i="3"/>
  <c r="D25" i="3"/>
  <c r="B25" i="3"/>
  <c r="C25" i="3" s="1"/>
  <c r="A27" i="3" l="1"/>
  <c r="E26" i="3"/>
  <c r="F26" i="3"/>
  <c r="D26" i="3"/>
  <c r="B26" i="3"/>
  <c r="C26" i="3" s="1"/>
  <c r="A28" i="3" l="1"/>
  <c r="E27" i="3"/>
  <c r="F27" i="3"/>
  <c r="D27" i="3"/>
  <c r="B27" i="3"/>
  <c r="C27" i="3" s="1"/>
  <c r="A29" i="3" l="1"/>
  <c r="E28" i="3"/>
  <c r="F28" i="3"/>
  <c r="D28" i="3"/>
  <c r="B28" i="3"/>
  <c r="C28" i="3" s="1"/>
  <c r="A30" i="3" l="1"/>
  <c r="E29" i="3"/>
  <c r="F29" i="3"/>
  <c r="D29" i="3"/>
  <c r="B29" i="3"/>
  <c r="C29" i="3" s="1"/>
  <c r="A31" i="3" l="1"/>
  <c r="E30" i="3"/>
  <c r="F30" i="3"/>
  <c r="D30" i="3"/>
  <c r="B30" i="3"/>
  <c r="C30" i="3" s="1"/>
  <c r="A32" i="3" l="1"/>
  <c r="E31" i="3"/>
  <c r="F31" i="3"/>
  <c r="D31" i="3"/>
  <c r="B31" i="3"/>
  <c r="C31" i="3" s="1"/>
  <c r="A33" i="3" l="1"/>
  <c r="E32" i="3"/>
  <c r="F32" i="3"/>
  <c r="D32" i="3"/>
  <c r="B32" i="3"/>
  <c r="C32" i="3" s="1"/>
  <c r="A34" i="3" l="1"/>
  <c r="E33" i="3"/>
  <c r="F33" i="3"/>
  <c r="D33" i="3"/>
  <c r="B33" i="3"/>
  <c r="C33" i="3" s="1"/>
  <c r="A35" i="3" l="1"/>
  <c r="E34" i="3"/>
  <c r="F34" i="3"/>
  <c r="D34" i="3"/>
  <c r="B34" i="3"/>
  <c r="C34" i="3" s="1"/>
  <c r="A36" i="3" l="1"/>
  <c r="E35" i="3"/>
  <c r="F35" i="3"/>
  <c r="D35" i="3"/>
  <c r="B35" i="3"/>
  <c r="C35" i="3" s="1"/>
  <c r="A37" i="3" l="1"/>
  <c r="E36" i="3"/>
  <c r="F36" i="3"/>
  <c r="D36" i="3"/>
  <c r="B36" i="3"/>
  <c r="C36" i="3" s="1"/>
  <c r="A38" i="3" l="1"/>
  <c r="E37" i="3"/>
  <c r="F37" i="3"/>
  <c r="D37" i="3"/>
  <c r="B37" i="3"/>
  <c r="C37" i="3" s="1"/>
  <c r="A39" i="3" l="1"/>
  <c r="E38" i="3"/>
  <c r="F38" i="3"/>
  <c r="D38" i="3"/>
  <c r="B38" i="3"/>
  <c r="C38" i="3" s="1"/>
  <c r="A40" i="3" l="1"/>
  <c r="E39" i="3"/>
  <c r="F39" i="3"/>
  <c r="D39" i="3"/>
  <c r="B39" i="3"/>
  <c r="C39" i="3" s="1"/>
  <c r="A41" i="3" l="1"/>
  <c r="E40" i="3"/>
  <c r="F40" i="3"/>
  <c r="D40" i="3"/>
  <c r="B40" i="3"/>
  <c r="C40" i="3" s="1"/>
  <c r="A42" i="3" l="1"/>
  <c r="E41" i="3"/>
  <c r="F41" i="3"/>
  <c r="D41" i="3"/>
  <c r="B41" i="3"/>
  <c r="C41" i="3" s="1"/>
  <c r="A43" i="3" l="1"/>
  <c r="E42" i="3"/>
  <c r="F42" i="3"/>
  <c r="D42" i="3"/>
  <c r="B42" i="3"/>
  <c r="C42" i="3" s="1"/>
  <c r="A44" i="3" l="1"/>
  <c r="E43" i="3"/>
  <c r="F43" i="3"/>
  <c r="D43" i="3"/>
  <c r="B43" i="3"/>
  <c r="C43" i="3" s="1"/>
  <c r="A45" i="3" l="1"/>
  <c r="E44" i="3"/>
  <c r="F44" i="3"/>
  <c r="D44" i="3"/>
  <c r="B44" i="3"/>
  <c r="C44" i="3" s="1"/>
  <c r="A46" i="3" l="1"/>
  <c r="E45" i="3"/>
  <c r="F45" i="3"/>
  <c r="D45" i="3"/>
  <c r="B45" i="3"/>
  <c r="C45" i="3" s="1"/>
  <c r="A47" i="3" l="1"/>
  <c r="E46" i="3"/>
  <c r="F46" i="3"/>
  <c r="D46" i="3"/>
  <c r="B46" i="3"/>
  <c r="C46" i="3" s="1"/>
  <c r="A48" i="3" l="1"/>
  <c r="E47" i="3"/>
  <c r="F47" i="3"/>
  <c r="D47" i="3"/>
  <c r="B47" i="3"/>
  <c r="C47" i="3" s="1"/>
  <c r="A49" i="3" l="1"/>
  <c r="E48" i="3"/>
  <c r="F48" i="3"/>
  <c r="D48" i="3"/>
  <c r="B48" i="3"/>
  <c r="C48" i="3" s="1"/>
  <c r="A50" i="3" l="1"/>
  <c r="E49" i="3"/>
  <c r="F49" i="3"/>
  <c r="D49" i="3"/>
  <c r="B49" i="3"/>
  <c r="C49" i="3" s="1"/>
  <c r="A51" i="3" l="1"/>
  <c r="E50" i="3"/>
  <c r="F50" i="3"/>
  <c r="D50" i="3"/>
  <c r="B50" i="3"/>
  <c r="C50" i="3" s="1"/>
  <c r="A52" i="3" l="1"/>
  <c r="E51" i="3"/>
  <c r="F51" i="3"/>
  <c r="D51" i="3"/>
  <c r="B51" i="3"/>
  <c r="C51" i="3" s="1"/>
  <c r="A53" i="3" l="1"/>
  <c r="E52" i="3"/>
  <c r="F52" i="3"/>
  <c r="D52" i="3"/>
  <c r="B52" i="3"/>
  <c r="C52" i="3" s="1"/>
  <c r="A54" i="3" l="1"/>
  <c r="E53" i="3"/>
  <c r="F53" i="3"/>
  <c r="D53" i="3"/>
  <c r="B53" i="3"/>
  <c r="C53" i="3" s="1"/>
  <c r="A55" i="3" l="1"/>
  <c r="E54" i="3"/>
  <c r="F54" i="3"/>
  <c r="D54" i="3"/>
  <c r="B54" i="3"/>
  <c r="C54" i="3" s="1"/>
  <c r="A56" i="3" l="1"/>
  <c r="E55" i="3"/>
  <c r="F55" i="3"/>
  <c r="D55" i="3"/>
  <c r="B55" i="3"/>
  <c r="C55" i="3" s="1"/>
  <c r="A57" i="3" l="1"/>
  <c r="E56" i="3"/>
  <c r="F56" i="3"/>
  <c r="D56" i="3"/>
  <c r="B56" i="3"/>
  <c r="C56" i="3" s="1"/>
  <c r="A58" i="3" l="1"/>
  <c r="E57" i="3"/>
  <c r="F57" i="3"/>
  <c r="D57" i="3"/>
  <c r="B57" i="3"/>
  <c r="C57" i="3" s="1"/>
  <c r="A59" i="3" l="1"/>
  <c r="E58" i="3"/>
  <c r="F58" i="3"/>
  <c r="D58" i="3"/>
  <c r="B58" i="3"/>
  <c r="C58" i="3" s="1"/>
  <c r="A60" i="3" l="1"/>
  <c r="E59" i="3"/>
  <c r="F59" i="3"/>
  <c r="D59" i="3"/>
  <c r="B59" i="3"/>
  <c r="C59" i="3" s="1"/>
  <c r="A61" i="3" l="1"/>
  <c r="E60" i="3"/>
  <c r="F60" i="3"/>
  <c r="D60" i="3"/>
  <c r="B60" i="3"/>
  <c r="C60" i="3" s="1"/>
  <c r="A62" i="3" l="1"/>
  <c r="E61" i="3"/>
  <c r="F61" i="3"/>
  <c r="D61" i="3"/>
  <c r="B61" i="3"/>
  <c r="C61" i="3" s="1"/>
  <c r="A63" i="3" l="1"/>
  <c r="E62" i="3"/>
  <c r="F62" i="3"/>
  <c r="D62" i="3"/>
  <c r="B62" i="3"/>
  <c r="C62" i="3" s="1"/>
  <c r="A64" i="3" l="1"/>
  <c r="E63" i="3"/>
  <c r="F63" i="3"/>
  <c r="D63" i="3"/>
  <c r="B63" i="3"/>
  <c r="C63" i="3" s="1"/>
  <c r="A65" i="3" l="1"/>
  <c r="E64" i="3"/>
  <c r="F64" i="3"/>
  <c r="D64" i="3"/>
  <c r="B64" i="3"/>
  <c r="C64" i="3" s="1"/>
  <c r="A66" i="3" l="1"/>
  <c r="E65" i="3"/>
  <c r="F65" i="3"/>
  <c r="D65" i="3"/>
  <c r="B65" i="3"/>
  <c r="C65" i="3" s="1"/>
  <c r="A67" i="3" l="1"/>
  <c r="E66" i="3"/>
  <c r="F66" i="3"/>
  <c r="D66" i="3"/>
  <c r="B66" i="3"/>
  <c r="C66" i="3" s="1"/>
  <c r="A68" i="3" l="1"/>
  <c r="E67" i="3"/>
  <c r="F67" i="3"/>
  <c r="D67" i="3"/>
  <c r="B67" i="3"/>
  <c r="C67" i="3" s="1"/>
  <c r="A69" i="3" l="1"/>
  <c r="E68" i="3"/>
  <c r="F68" i="3"/>
  <c r="D68" i="3"/>
  <c r="B68" i="3"/>
  <c r="C68" i="3" s="1"/>
  <c r="A70" i="3" l="1"/>
  <c r="E69" i="3"/>
  <c r="F69" i="3"/>
  <c r="D69" i="3"/>
  <c r="B69" i="3"/>
  <c r="C69" i="3" s="1"/>
  <c r="A71" i="3" l="1"/>
  <c r="E70" i="3"/>
  <c r="F70" i="3"/>
  <c r="D70" i="3"/>
  <c r="B70" i="3"/>
  <c r="C70" i="3" s="1"/>
  <c r="A72" i="3" l="1"/>
  <c r="E71" i="3"/>
  <c r="F71" i="3"/>
  <c r="D71" i="3"/>
  <c r="B71" i="3"/>
  <c r="C71" i="3" s="1"/>
  <c r="A73" i="3" l="1"/>
  <c r="E72" i="3"/>
  <c r="F72" i="3"/>
  <c r="D72" i="3"/>
  <c r="B72" i="3"/>
  <c r="C72" i="3" s="1"/>
  <c r="A74" i="3" l="1"/>
  <c r="E73" i="3"/>
  <c r="F73" i="3"/>
  <c r="D73" i="3"/>
  <c r="B73" i="3"/>
  <c r="C73" i="3" s="1"/>
  <c r="A75" i="3" l="1"/>
  <c r="E74" i="3"/>
  <c r="F74" i="3"/>
  <c r="D74" i="3"/>
  <c r="B74" i="3"/>
  <c r="C74" i="3" s="1"/>
  <c r="A76" i="3" l="1"/>
  <c r="E75" i="3"/>
  <c r="F75" i="3"/>
  <c r="D75" i="3"/>
  <c r="B75" i="3"/>
  <c r="C75" i="3" s="1"/>
  <c r="A77" i="3" l="1"/>
  <c r="E76" i="3"/>
  <c r="F76" i="3"/>
  <c r="D76" i="3"/>
  <c r="B76" i="3"/>
  <c r="C76" i="3" s="1"/>
  <c r="A78" i="3" l="1"/>
  <c r="E77" i="3"/>
  <c r="F77" i="3"/>
  <c r="D77" i="3"/>
  <c r="B77" i="3"/>
  <c r="C77" i="3" s="1"/>
  <c r="A79" i="3" l="1"/>
  <c r="E78" i="3"/>
  <c r="F78" i="3"/>
  <c r="D78" i="3"/>
  <c r="B78" i="3"/>
  <c r="C78" i="3" s="1"/>
  <c r="A80" i="3" l="1"/>
  <c r="E79" i="3"/>
  <c r="F79" i="3"/>
  <c r="D79" i="3"/>
  <c r="B79" i="3"/>
  <c r="C79" i="3" s="1"/>
  <c r="A81" i="3" l="1"/>
  <c r="E80" i="3"/>
  <c r="F80" i="3"/>
  <c r="D80" i="3"/>
  <c r="B80" i="3"/>
  <c r="C80" i="3" s="1"/>
  <c r="A82" i="3" l="1"/>
  <c r="E81" i="3"/>
  <c r="F81" i="3"/>
  <c r="D81" i="3"/>
  <c r="B81" i="3"/>
  <c r="C81" i="3" s="1"/>
  <c r="A83" i="3" l="1"/>
  <c r="E82" i="3"/>
  <c r="F82" i="3"/>
  <c r="D82" i="3"/>
  <c r="B82" i="3"/>
  <c r="C82" i="3" s="1"/>
  <c r="A84" i="3" l="1"/>
  <c r="E83" i="3"/>
  <c r="F83" i="3"/>
  <c r="D83" i="3"/>
  <c r="B83" i="3"/>
  <c r="C83" i="3" s="1"/>
  <c r="A85" i="3" l="1"/>
  <c r="E84" i="3"/>
  <c r="F84" i="3"/>
  <c r="D84" i="3"/>
  <c r="B84" i="3"/>
  <c r="C84" i="3" s="1"/>
  <c r="A86" i="3" l="1"/>
  <c r="E85" i="3"/>
  <c r="F85" i="3"/>
  <c r="D85" i="3"/>
  <c r="B85" i="3"/>
  <c r="C85" i="3" s="1"/>
  <c r="A87" i="3" l="1"/>
  <c r="E86" i="3"/>
  <c r="F86" i="3"/>
  <c r="D86" i="3"/>
  <c r="B86" i="3"/>
  <c r="C86" i="3" s="1"/>
  <c r="A88" i="3" l="1"/>
  <c r="E87" i="3"/>
  <c r="F87" i="3"/>
  <c r="D87" i="3"/>
  <c r="B87" i="3"/>
  <c r="C87" i="3" s="1"/>
  <c r="A89" i="3" l="1"/>
  <c r="E88" i="3"/>
  <c r="F88" i="3"/>
  <c r="D88" i="3"/>
  <c r="B88" i="3"/>
  <c r="C88" i="3" s="1"/>
  <c r="A90" i="3" l="1"/>
  <c r="E89" i="3"/>
  <c r="F89" i="3"/>
  <c r="D89" i="3"/>
  <c r="B89" i="3"/>
  <c r="C89" i="3" s="1"/>
  <c r="A91" i="3" l="1"/>
  <c r="E90" i="3"/>
  <c r="F90" i="3"/>
  <c r="D90" i="3"/>
  <c r="B90" i="3"/>
  <c r="C90" i="3" s="1"/>
  <c r="A92" i="3" l="1"/>
  <c r="E91" i="3"/>
  <c r="F91" i="3"/>
  <c r="D91" i="3"/>
  <c r="B91" i="3"/>
  <c r="C91" i="3" s="1"/>
  <c r="A93" i="3" l="1"/>
  <c r="E92" i="3"/>
  <c r="F92" i="3"/>
  <c r="D92" i="3"/>
  <c r="B92" i="3"/>
  <c r="C92" i="3" s="1"/>
  <c r="A94" i="3" l="1"/>
  <c r="E93" i="3"/>
  <c r="F93" i="3"/>
  <c r="D93" i="3"/>
  <c r="B93" i="3"/>
  <c r="C93" i="3" s="1"/>
  <c r="A95" i="3" l="1"/>
  <c r="E94" i="3"/>
  <c r="F94" i="3"/>
  <c r="D94" i="3"/>
  <c r="B94" i="3"/>
  <c r="C94" i="3" s="1"/>
  <c r="A96" i="3" l="1"/>
  <c r="E95" i="3"/>
  <c r="F95" i="3"/>
  <c r="D95" i="3"/>
  <c r="B95" i="3"/>
  <c r="C95" i="3" s="1"/>
  <c r="A97" i="3" l="1"/>
  <c r="E96" i="3"/>
  <c r="F96" i="3"/>
  <c r="D96" i="3"/>
  <c r="B96" i="3"/>
  <c r="C96" i="3" s="1"/>
  <c r="A98" i="3" l="1"/>
  <c r="E97" i="3"/>
  <c r="F97" i="3"/>
  <c r="D97" i="3"/>
  <c r="B97" i="3"/>
  <c r="C97" i="3" s="1"/>
  <c r="A99" i="3" l="1"/>
  <c r="E98" i="3"/>
  <c r="F98" i="3"/>
  <c r="D98" i="3"/>
  <c r="B98" i="3"/>
  <c r="C98" i="3" s="1"/>
  <c r="A100" i="3" l="1"/>
  <c r="E99" i="3"/>
  <c r="F99" i="3"/>
  <c r="D99" i="3"/>
  <c r="B99" i="3"/>
  <c r="C99" i="3" s="1"/>
  <c r="E100" i="3" l="1"/>
  <c r="F100" i="3"/>
  <c r="D100" i="3"/>
  <c r="B100" i="3"/>
  <c r="C100" i="3" s="1"/>
  <c r="C5" i="1" l="1"/>
  <c r="L5" i="1"/>
  <c r="E5" i="1"/>
  <c r="J5" i="1"/>
  <c r="M5" i="1" s="1"/>
  <c r="F5" i="1"/>
  <c r="L31" i="1"/>
  <c r="E31" i="1"/>
  <c r="J31" i="1"/>
  <c r="C31" i="1"/>
  <c r="F31" i="1" s="1"/>
  <c r="L30" i="1"/>
  <c r="E30" i="1"/>
  <c r="J30" i="1"/>
  <c r="C30" i="1"/>
  <c r="F30" i="1" s="1"/>
  <c r="L29" i="1"/>
  <c r="E29" i="1"/>
  <c r="J29" i="1"/>
  <c r="C29" i="1"/>
  <c r="F29" i="1" s="1"/>
  <c r="L28" i="1"/>
  <c r="E28" i="1"/>
  <c r="J28" i="1"/>
  <c r="C28" i="1"/>
  <c r="F28" i="1" s="1"/>
  <c r="L27" i="1"/>
  <c r="E27" i="1"/>
  <c r="J27" i="1"/>
  <c r="C27" i="1"/>
  <c r="F27" i="1" s="1"/>
  <c r="L26" i="1"/>
  <c r="E26" i="1"/>
  <c r="J26" i="1"/>
  <c r="C26" i="1"/>
  <c r="F26" i="1" s="1"/>
  <c r="L24" i="1"/>
  <c r="E24" i="1"/>
  <c r="J24" i="1"/>
  <c r="C24" i="1"/>
  <c r="F24" i="1" s="1"/>
  <c r="L23" i="1"/>
  <c r="E23" i="1"/>
  <c r="J23" i="1"/>
  <c r="C23" i="1"/>
  <c r="F23" i="1" s="1"/>
  <c r="L22" i="1"/>
  <c r="E22" i="1"/>
  <c r="J22" i="1"/>
  <c r="C22" i="1"/>
  <c r="F22" i="1" s="1"/>
  <c r="L21" i="1"/>
  <c r="E21" i="1"/>
  <c r="J21" i="1"/>
  <c r="C21" i="1"/>
  <c r="F21" i="1" s="1"/>
  <c r="L20" i="1"/>
  <c r="E20" i="1"/>
  <c r="J20" i="1"/>
  <c r="C20" i="1"/>
  <c r="F20" i="1" s="1"/>
  <c r="L19" i="1"/>
  <c r="E19" i="1"/>
  <c r="J19" i="1"/>
  <c r="C19" i="1"/>
  <c r="F19" i="1" s="1"/>
  <c r="L17" i="1"/>
  <c r="E17" i="1"/>
  <c r="J17" i="1"/>
  <c r="C17" i="1"/>
  <c r="F17" i="1" s="1"/>
  <c r="L16" i="1"/>
  <c r="E16" i="1"/>
  <c r="J16" i="1"/>
  <c r="C16" i="1"/>
  <c r="F16" i="1" s="1"/>
  <c r="L15" i="1"/>
  <c r="E15" i="1"/>
  <c r="J15" i="1"/>
  <c r="C15" i="1"/>
  <c r="F15" i="1" s="1"/>
  <c r="L14" i="1"/>
  <c r="E14" i="1"/>
  <c r="J14" i="1"/>
  <c r="C14" i="1"/>
  <c r="F14" i="1" s="1"/>
  <c r="L13" i="1"/>
  <c r="E13" i="1"/>
  <c r="J13" i="1"/>
  <c r="C13" i="1"/>
  <c r="F13" i="1" s="1"/>
  <c r="L12" i="1"/>
  <c r="E12" i="1"/>
  <c r="J12" i="1"/>
  <c r="C12" i="1"/>
  <c r="F12" i="1" s="1"/>
  <c r="E6" i="1"/>
  <c r="L6" i="1"/>
  <c r="E7" i="1"/>
  <c r="L7" i="1"/>
  <c r="E8" i="1"/>
  <c r="L8" i="1"/>
  <c r="E9" i="1"/>
  <c r="L9" i="1"/>
  <c r="E10" i="1"/>
  <c r="L10" i="1"/>
  <c r="J10" i="1"/>
  <c r="J9" i="1"/>
  <c r="J8" i="1"/>
  <c r="J7" i="1"/>
  <c r="J6" i="1"/>
  <c r="C9" i="1"/>
  <c r="F9" i="1" s="1"/>
  <c r="C10" i="1"/>
  <c r="F10" i="1" s="1"/>
  <c r="C6" i="1"/>
  <c r="F6" i="1" s="1"/>
  <c r="C7" i="1"/>
  <c r="F7" i="1" s="1"/>
  <c r="C8" i="1"/>
  <c r="F8" i="1" s="1"/>
  <c r="M10" i="1" l="1"/>
  <c r="M20" i="1"/>
  <c r="M26" i="1"/>
  <c r="M27" i="1"/>
  <c r="M28" i="1"/>
  <c r="M29" i="1"/>
  <c r="M30" i="1"/>
  <c r="M31" i="1"/>
  <c r="M21" i="1"/>
  <c r="M22" i="1"/>
  <c r="M23" i="1"/>
  <c r="M24" i="1"/>
  <c r="M19" i="1"/>
  <c r="M7" i="1"/>
  <c r="M9" i="1"/>
  <c r="M12" i="1"/>
  <c r="M8" i="1"/>
  <c r="M6" i="1"/>
  <c r="M13" i="1"/>
  <c r="M14" i="1"/>
  <c r="M15" i="1"/>
  <c r="M16" i="1"/>
  <c r="M17" i="1"/>
</calcChain>
</file>

<file path=xl/sharedStrings.xml><?xml version="1.0" encoding="utf-8"?>
<sst xmlns="http://schemas.openxmlformats.org/spreadsheetml/2006/main" count="23" uniqueCount="20">
  <si>
    <t>n</t>
  </si>
  <si>
    <t>ICC L2</t>
  </si>
  <si>
    <t>ICC L3</t>
  </si>
  <si>
    <t>Total</t>
  </si>
  <si>
    <t>Effective</t>
  </si>
  <si>
    <r>
      <t xml:space="preserve">Effective </t>
    </r>
    <r>
      <rPr>
        <i/>
        <sz val="12"/>
        <color theme="1"/>
        <rFont val="Times New Roman"/>
        <family val="1"/>
      </rPr>
      <t>N</t>
    </r>
  </si>
  <si>
    <r>
      <t xml:space="preserve">Effective 
</t>
    </r>
    <r>
      <rPr>
        <i/>
        <sz val="12"/>
        <color theme="1"/>
        <rFont val="Times New Roman"/>
        <family val="1"/>
      </rPr>
      <t>N</t>
    </r>
  </si>
  <si>
    <t>Level-2 N for
10 Groups</t>
  </si>
  <si>
    <t>Level-1 N for
10 Groups</t>
  </si>
  <si>
    <t>Level-2
per Group</t>
  </si>
  <si>
    <t>Level-1
per Person</t>
  </si>
  <si>
    <t>Original Probability</t>
  </si>
  <si>
    <t>Odds = p/(1-p)</t>
  </si>
  <si>
    <t>Checking un-log of log-log link</t>
  </si>
  <si>
    <t>Checking un-log of C log-log link</t>
  </si>
  <si>
    <t>Complementary Log-Log</t>
  </si>
  <si>
    <t xml:space="preserve">Log-Log </t>
  </si>
  <si>
    <t>Logit</t>
  </si>
  <si>
    <t>Probit*1.7</t>
  </si>
  <si>
    <t>Level-3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</si>
</sst>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.00"/>
    <numFmt numFmtId="165" formatCode="0.000"/>
    <numFmt numFmtId="166" formatCode="0.0"/>
  </numFmts>
  <fonts count="4" x14ac:knownFonts="1"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65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/>
    <xf numFmtId="166" fontId="0" fillId="0" borderId="0" xfId="0" applyNumberFormat="1"/>
    <xf numFmtId="2" fontId="3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70766403592177"/>
          <c:y val="3.5570495388521695E-2"/>
          <c:w val="0.60541978855104017"/>
          <c:h val="0.80830814550928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13.1'!$C$1</c:f>
              <c:strCache>
                <c:ptCount val="1"/>
                <c:pt idx="0">
                  <c:v>Logit</c:v>
                </c:pt>
              </c:strCache>
            </c:strRef>
          </c:tx>
          <c:spPr>
            <a:ln w="25400">
              <a:solidFill>
                <a:prstClr val="black"/>
              </a:solidFill>
              <a:prstDash val="solid"/>
            </a:ln>
          </c:spPr>
          <c:marker>
            <c:symbol val="none"/>
          </c:marker>
          <c:xVal>
            <c:numRef>
              <c:f>'Figure 13.1'!$A$2:$A$100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xVal>
          <c:yVal>
            <c:numRef>
              <c:f>'Figure 13.1'!$C$2:$C$100</c:f>
              <c:numCache>
                <c:formatCode>0.00</c:formatCode>
                <c:ptCount val="99"/>
                <c:pt idx="0">
                  <c:v>-4.5951198501345898</c:v>
                </c:pt>
                <c:pt idx="1">
                  <c:v>-3.8918202981106265</c:v>
                </c:pt>
                <c:pt idx="2">
                  <c:v>-3.4760986898352733</c:v>
                </c:pt>
                <c:pt idx="3">
                  <c:v>-3.1780538303479453</c:v>
                </c:pt>
                <c:pt idx="4">
                  <c:v>-2.9444389791664403</c:v>
                </c:pt>
                <c:pt idx="5">
                  <c:v>-2.7515353130419489</c:v>
                </c:pt>
                <c:pt idx="6">
                  <c:v>-2.5866893440979424</c:v>
                </c:pt>
                <c:pt idx="7">
                  <c:v>-2.4423470353692043</c:v>
                </c:pt>
                <c:pt idx="8">
                  <c:v>-2.3136349291806306</c:v>
                </c:pt>
                <c:pt idx="9">
                  <c:v>-2.1972245773362196</c:v>
                </c:pt>
                <c:pt idx="10">
                  <c:v>-2.0907410969337694</c:v>
                </c:pt>
                <c:pt idx="11">
                  <c:v>-1.9924301646902063</c:v>
                </c:pt>
                <c:pt idx="12">
                  <c:v>-1.9009587611930472</c:v>
                </c:pt>
                <c:pt idx="13">
                  <c:v>-1.8152899666382492</c:v>
                </c:pt>
                <c:pt idx="14">
                  <c:v>-1.7346010553881064</c:v>
                </c:pt>
                <c:pt idx="15">
                  <c:v>-1.6582280766035322</c:v>
                </c:pt>
                <c:pt idx="16">
                  <c:v>-1.5856272637403817</c:v>
                </c:pt>
                <c:pt idx="17">
                  <c:v>-1.5163474893680884</c:v>
                </c:pt>
                <c:pt idx="18">
                  <c:v>-1.4500101755059982</c:v>
                </c:pt>
                <c:pt idx="19">
                  <c:v>-1.3862943611198904</c:v>
                </c:pt>
                <c:pt idx="20">
                  <c:v>-1.3249254147435983</c:v>
                </c:pt>
                <c:pt idx="21">
                  <c:v>-1.2656663733312754</c:v>
                </c:pt>
                <c:pt idx="22">
                  <c:v>-1.2083112059245338</c:v>
                </c:pt>
                <c:pt idx="23">
                  <c:v>-1.1526795099383851</c:v>
                </c:pt>
                <c:pt idx="24">
                  <c:v>-1.0986122886681093</c:v>
                </c:pt>
                <c:pt idx="25">
                  <c:v>-1.0459685551826874</c:v>
                </c:pt>
                <c:pt idx="26">
                  <c:v>-0.99462257514406183</c:v>
                </c:pt>
                <c:pt idx="27">
                  <c:v>-0.94446160884085106</c:v>
                </c:pt>
                <c:pt idx="28">
                  <c:v>-0.89538404705484109</c:v>
                </c:pt>
                <c:pt idx="29">
                  <c:v>-0.84729786038720323</c:v>
                </c:pt>
                <c:pt idx="30">
                  <c:v>-0.80011930011211263</c:v>
                </c:pt>
                <c:pt idx="31">
                  <c:v>-0.75377180237637964</c:v>
                </c:pt>
                <c:pt idx="32">
                  <c:v>-0.70818505792448527</c:v>
                </c:pt>
                <c:pt idx="33">
                  <c:v>-0.66329421741026351</c:v>
                </c:pt>
                <c:pt idx="34">
                  <c:v>-0.61903920840622284</c:v>
                </c:pt>
                <c:pt idx="35">
                  <c:v>-0.57536414490356125</c:v>
                </c:pt>
                <c:pt idx="36">
                  <c:v>-0.53221681374730767</c:v>
                </c:pt>
                <c:pt idx="37">
                  <c:v>-0.48954822531870523</c:v>
                </c:pt>
                <c:pt idx="38">
                  <c:v>-0.44731221804366422</c:v>
                </c:pt>
                <c:pt idx="39">
                  <c:v>-0.40546510810816361</c:v>
                </c:pt>
                <c:pt idx="40">
                  <c:v>-0.36396537720141098</c:v>
                </c:pt>
                <c:pt idx="41">
                  <c:v>-0.32277339226305024</c:v>
                </c:pt>
                <c:pt idx="42">
                  <c:v>-0.28185115214098699</c:v>
                </c:pt>
                <c:pt idx="43">
                  <c:v>-0.24116205681688724</c:v>
                </c:pt>
                <c:pt idx="44">
                  <c:v>-0.20067069546215027</c:v>
                </c:pt>
                <c:pt idx="45">
                  <c:v>-0.16034265007517845</c:v>
                </c:pt>
                <c:pt idx="46">
                  <c:v>-0.12014431184206234</c:v>
                </c:pt>
                <c:pt idx="47">
                  <c:v>-8.0042707673535524E-2</c:v>
                </c:pt>
                <c:pt idx="48">
                  <c:v>-4.0005334613698207E-2</c:v>
                </c:pt>
                <c:pt idx="49">
                  <c:v>8.8817841970012484E-16</c:v>
                </c:pt>
                <c:pt idx="50">
                  <c:v>4.000533461370006E-2</c:v>
                </c:pt>
                <c:pt idx="51">
                  <c:v>8.0042707673537383E-2</c:v>
                </c:pt>
                <c:pt idx="52">
                  <c:v>0.1201443118420642</c:v>
                </c:pt>
                <c:pt idx="53">
                  <c:v>0.16034265007518042</c:v>
                </c:pt>
                <c:pt idx="54">
                  <c:v>0.20067069546215216</c:v>
                </c:pt>
                <c:pt idx="55">
                  <c:v>0.2411620568168891</c:v>
                </c:pt>
                <c:pt idx="56">
                  <c:v>0.28185115214098883</c:v>
                </c:pt>
                <c:pt idx="57">
                  <c:v>0.32277339226305229</c:v>
                </c:pt>
                <c:pt idx="58">
                  <c:v>0.36396537720141287</c:v>
                </c:pt>
                <c:pt idx="59">
                  <c:v>0.40546510810816572</c:v>
                </c:pt>
                <c:pt idx="60">
                  <c:v>0.44731221804366611</c:v>
                </c:pt>
                <c:pt idx="61">
                  <c:v>0.48954822531870712</c:v>
                </c:pt>
                <c:pt idx="62">
                  <c:v>0.53221681374730967</c:v>
                </c:pt>
                <c:pt idx="63">
                  <c:v>0.57536414490356325</c:v>
                </c:pt>
                <c:pt idx="64">
                  <c:v>0.61903920840622506</c:v>
                </c:pt>
                <c:pt idx="65">
                  <c:v>0.66329421741026573</c:v>
                </c:pt>
                <c:pt idx="66">
                  <c:v>0.7081850579244876</c:v>
                </c:pt>
                <c:pt idx="67">
                  <c:v>0.75377180237638186</c:v>
                </c:pt>
                <c:pt idx="68">
                  <c:v>0.80011930011211507</c:v>
                </c:pt>
                <c:pt idx="69">
                  <c:v>0.84729786038720556</c:v>
                </c:pt>
                <c:pt idx="70">
                  <c:v>0.89538404705484331</c:v>
                </c:pt>
                <c:pt idx="71">
                  <c:v>0.94446160884085351</c:v>
                </c:pt>
                <c:pt idx="72">
                  <c:v>0.99462257514406416</c:v>
                </c:pt>
                <c:pt idx="73">
                  <c:v>1.0459685551826898</c:v>
                </c:pt>
                <c:pt idx="74">
                  <c:v>1.098612288668112</c:v>
                </c:pt>
                <c:pt idx="75">
                  <c:v>1.152679509938388</c:v>
                </c:pt>
                <c:pt idx="76">
                  <c:v>1.2083112059245367</c:v>
                </c:pt>
                <c:pt idx="77">
                  <c:v>1.2656663733312787</c:v>
                </c:pt>
                <c:pt idx="78">
                  <c:v>1.3249254147436014</c:v>
                </c:pt>
                <c:pt idx="79">
                  <c:v>1.3862943611198937</c:v>
                </c:pt>
                <c:pt idx="80">
                  <c:v>1.4500101755060015</c:v>
                </c:pt>
                <c:pt idx="81">
                  <c:v>1.5163474893680919</c:v>
                </c:pt>
                <c:pt idx="82">
                  <c:v>1.5856272637403857</c:v>
                </c:pt>
                <c:pt idx="83">
                  <c:v>1.6582280766035362</c:v>
                </c:pt>
                <c:pt idx="84">
                  <c:v>1.7346010553881106</c:v>
                </c:pt>
                <c:pt idx="85">
                  <c:v>1.8152899666382536</c:v>
                </c:pt>
                <c:pt idx="86">
                  <c:v>1.9009587611930518</c:v>
                </c:pt>
                <c:pt idx="87">
                  <c:v>1.9924301646902114</c:v>
                </c:pt>
                <c:pt idx="88">
                  <c:v>2.0907410969337752</c:v>
                </c:pt>
                <c:pt idx="89">
                  <c:v>2.1972245773362258</c:v>
                </c:pt>
                <c:pt idx="90">
                  <c:v>2.3136349291806377</c:v>
                </c:pt>
                <c:pt idx="91">
                  <c:v>2.4423470353692123</c:v>
                </c:pt>
                <c:pt idx="92">
                  <c:v>2.5866893440979517</c:v>
                </c:pt>
                <c:pt idx="93">
                  <c:v>2.7515353130419595</c:v>
                </c:pt>
                <c:pt idx="94">
                  <c:v>2.9444389791664536</c:v>
                </c:pt>
                <c:pt idx="95">
                  <c:v>3.1780538303479622</c:v>
                </c:pt>
                <c:pt idx="96">
                  <c:v>3.476098689835295</c:v>
                </c:pt>
                <c:pt idx="97">
                  <c:v>3.8918202981106598</c:v>
                </c:pt>
                <c:pt idx="98">
                  <c:v>4.5951198501346564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'Figure 13.1'!$F$1</c:f>
              <c:strCache>
                <c:ptCount val="1"/>
                <c:pt idx="0">
                  <c:v>Probit*1.7</c:v>
                </c:pt>
              </c:strCache>
            </c:strRef>
          </c:tx>
          <c:spPr>
            <a:ln w="254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'Figure 13.1'!$A$2:$A$100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xVal>
          <c:yVal>
            <c:numRef>
              <c:f>'Figure 13.1'!$F$2:$F$100</c:f>
              <c:numCache>
                <c:formatCode>0.00</c:formatCode>
                <c:ptCount val="99"/>
                <c:pt idx="0">
                  <c:v>-3.954791385869429</c:v>
                </c:pt>
                <c:pt idx="1">
                  <c:v>-3.4913731480740982</c:v>
                </c:pt>
                <c:pt idx="2">
                  <c:v>-3.1973491338571263</c:v>
                </c:pt>
                <c:pt idx="3">
                  <c:v>-2.9761663211286882</c:v>
                </c:pt>
                <c:pt idx="4">
                  <c:v>-2.7962511658175035</c:v>
                </c:pt>
                <c:pt idx="5">
                  <c:v>-2.6431151108146502</c:v>
                </c:pt>
                <c:pt idx="6">
                  <c:v>-2.5088447479045892</c:v>
                </c:pt>
                <c:pt idx="7">
                  <c:v>-2.3886216525263801</c:v>
                </c:pt>
                <c:pt idx="8">
                  <c:v>-2.2792835572733674</c:v>
                </c:pt>
                <c:pt idx="9">
                  <c:v>-2.1786376614258209</c:v>
                </c:pt>
                <c:pt idx="10">
                  <c:v>-2.0850978040622379</c:v>
                </c:pt>
                <c:pt idx="11">
                  <c:v>-1.9974775465123535</c:v>
                </c:pt>
                <c:pt idx="12">
                  <c:v>-1.9148649193659621</c:v>
                </c:pt>
                <c:pt idx="13">
                  <c:v>-1.8365428793854259</c:v>
                </c:pt>
                <c:pt idx="14">
                  <c:v>-1.7619367621394426</c:v>
                </c:pt>
                <c:pt idx="15">
                  <c:v>-1.6905784014565746</c:v>
                </c:pt>
                <c:pt idx="16">
                  <c:v>-1.6220809303485324</c:v>
                </c:pt>
                <c:pt idx="17">
                  <c:v>-1.5561206493327813</c:v>
                </c:pt>
                <c:pt idx="18">
                  <c:v>-1.4924237015870871</c:v>
                </c:pt>
                <c:pt idx="19">
                  <c:v>-1.4307560970739528</c:v>
                </c:pt>
                <c:pt idx="20">
                  <c:v>-1.3709161199310078</c:v>
                </c:pt>
                <c:pt idx="21">
                  <c:v>-1.3127284641207633</c:v>
                </c:pt>
                <c:pt idx="22">
                  <c:v>-1.2560396436148626</c:v>
                </c:pt>
                <c:pt idx="23">
                  <c:v>-1.2007143568281478</c:v>
                </c:pt>
                <c:pt idx="24">
                  <c:v>-1.1466325753333384</c:v>
                </c:pt>
                <c:pt idx="25">
                  <c:v>-1.0936871891679594</c:v>
                </c:pt>
                <c:pt idx="26">
                  <c:v>-1.0417820847282659</c:v>
                </c:pt>
                <c:pt idx="27">
                  <c:v>-0.99083056236106748</c:v>
                </c:pt>
                <c:pt idx="28">
                  <c:v>-0.94075402324464319</c:v>
                </c:pt>
                <c:pt idx="29">
                  <c:v>-0.89148087160366907</c:v>
                </c:pt>
                <c:pt idx="30">
                  <c:v>-0.84294559049067019</c:v>
                </c:pt>
                <c:pt idx="31">
                  <c:v>-0.79508795849466363</c:v>
                </c:pt>
                <c:pt idx="32">
                  <c:v>-0.74785238164449697</c:v>
                </c:pt>
                <c:pt idx="33">
                  <c:v>-0.70118732005038764</c:v>
                </c:pt>
                <c:pt idx="34">
                  <c:v>-0.65504479289286432</c:v>
                </c:pt>
                <c:pt idx="35">
                  <c:v>-0.60937994852702859</c:v>
                </c:pt>
                <c:pt idx="36">
                  <c:v>-0.56415068894258757</c:v>
                </c:pt>
                <c:pt idx="37">
                  <c:v>-0.51931733976897476</c:v>
                </c:pt>
                <c:pt idx="38">
                  <c:v>-0.47484235856067131</c:v>
                </c:pt>
                <c:pt idx="39">
                  <c:v>-0.43069007533085896</c:v>
                </c:pt>
                <c:pt idx="40">
                  <c:v>-0.38682646028995321</c:v>
                </c:pt>
                <c:pt idx="41">
                  <c:v>-0.34321891454114561</c:v>
                </c:pt>
                <c:pt idx="42">
                  <c:v>-0.29983608012746332</c:v>
                </c:pt>
                <c:pt idx="43">
                  <c:v>-0.25664766634452035</c:v>
                </c:pt>
                <c:pt idx="44">
                  <c:v>-0.21362428965362487</c:v>
                </c:pt>
                <c:pt idx="45">
                  <c:v>-0.17073732486949761</c:v>
                </c:pt>
                <c:pt idx="46">
                  <c:v>-0.12795876556970964</c:v>
                </c:pt>
                <c:pt idx="47">
                  <c:v>-8.5261091890046048E-2</c:v>
                </c:pt>
                <c:pt idx="48">
                  <c:v>-4.2617144039807618E-2</c:v>
                </c:pt>
                <c:pt idx="49">
                  <c:v>9.4619158438840088E-16</c:v>
                </c:pt>
                <c:pt idx="50">
                  <c:v>4.2617144039809748E-2</c:v>
                </c:pt>
                <c:pt idx="51">
                  <c:v>8.5261091890048171E-2</c:v>
                </c:pt>
                <c:pt idx="52">
                  <c:v>0.12795876556971178</c:v>
                </c:pt>
                <c:pt idx="53">
                  <c:v>0.17073732486949977</c:v>
                </c:pt>
                <c:pt idx="54">
                  <c:v>0.21362428965362706</c:v>
                </c:pt>
                <c:pt idx="55">
                  <c:v>0.25664766634452252</c:v>
                </c:pt>
                <c:pt idx="56">
                  <c:v>0.29983608012746549</c:v>
                </c:pt>
                <c:pt idx="57">
                  <c:v>0.34321891454114778</c:v>
                </c:pt>
                <c:pt idx="58">
                  <c:v>0.38682646028995527</c:v>
                </c:pt>
                <c:pt idx="59">
                  <c:v>0.43069007533086101</c:v>
                </c:pt>
                <c:pt idx="60">
                  <c:v>0.47484235856067353</c:v>
                </c:pt>
                <c:pt idx="61">
                  <c:v>0.51931733976897698</c:v>
                </c:pt>
                <c:pt idx="62">
                  <c:v>0.5641506889425898</c:v>
                </c:pt>
                <c:pt idx="63">
                  <c:v>0.60937994852703092</c:v>
                </c:pt>
                <c:pt idx="64">
                  <c:v>0.65504479289286666</c:v>
                </c:pt>
                <c:pt idx="65">
                  <c:v>0.70118732005038986</c:v>
                </c:pt>
                <c:pt idx="66">
                  <c:v>0.7478523816444993</c:v>
                </c:pt>
                <c:pt idx="67">
                  <c:v>0.79508795849466585</c:v>
                </c:pt>
                <c:pt idx="68">
                  <c:v>0.84294559049067264</c:v>
                </c:pt>
                <c:pt idx="69">
                  <c:v>0.8914808716036714</c:v>
                </c:pt>
                <c:pt idx="70">
                  <c:v>0.94075402324464596</c:v>
                </c:pt>
                <c:pt idx="71">
                  <c:v>0.99083056236106959</c:v>
                </c:pt>
                <c:pt idx="72">
                  <c:v>1.0417820847282686</c:v>
                </c:pt>
                <c:pt idx="73">
                  <c:v>1.0936871891679611</c:v>
                </c:pt>
                <c:pt idx="74">
                  <c:v>1.1466325753333408</c:v>
                </c:pt>
                <c:pt idx="75">
                  <c:v>1.2007143568281511</c:v>
                </c:pt>
                <c:pt idx="76">
                  <c:v>1.2560396436148655</c:v>
                </c:pt>
                <c:pt idx="77">
                  <c:v>1.312728464120767</c:v>
                </c:pt>
                <c:pt idx="78">
                  <c:v>1.3709161199310103</c:v>
                </c:pt>
                <c:pt idx="79">
                  <c:v>1.430756097073957</c:v>
                </c:pt>
                <c:pt idx="80">
                  <c:v>1.4924237015870929</c:v>
                </c:pt>
                <c:pt idx="81">
                  <c:v>1.5561206493327855</c:v>
                </c:pt>
                <c:pt idx="82">
                  <c:v>1.6220809303485351</c:v>
                </c:pt>
                <c:pt idx="83">
                  <c:v>1.6905784014565837</c:v>
                </c:pt>
                <c:pt idx="84">
                  <c:v>1.7619367621394437</c:v>
                </c:pt>
                <c:pt idx="85">
                  <c:v>1.8365428793854297</c:v>
                </c:pt>
                <c:pt idx="86">
                  <c:v>1.9148649193659659</c:v>
                </c:pt>
                <c:pt idx="87">
                  <c:v>1.997477546512358</c:v>
                </c:pt>
                <c:pt idx="88">
                  <c:v>2.0850978040622423</c:v>
                </c:pt>
                <c:pt idx="89">
                  <c:v>2.1786376614258254</c:v>
                </c:pt>
                <c:pt idx="90">
                  <c:v>2.2792835572733745</c:v>
                </c:pt>
                <c:pt idx="91">
                  <c:v>2.3886216525263833</c:v>
                </c:pt>
                <c:pt idx="92">
                  <c:v>2.5088447479045985</c:v>
                </c:pt>
                <c:pt idx="93">
                  <c:v>2.6431151108146591</c:v>
                </c:pt>
                <c:pt idx="94">
                  <c:v>2.7962511658175133</c:v>
                </c:pt>
                <c:pt idx="95">
                  <c:v>2.9761663211287015</c:v>
                </c:pt>
                <c:pt idx="96">
                  <c:v>3.1973491338571418</c:v>
                </c:pt>
                <c:pt idx="97">
                  <c:v>3.4913731480741217</c:v>
                </c:pt>
                <c:pt idx="98">
                  <c:v>3.9547913858694717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'Figure 13.1'!$D$1</c:f>
              <c:strCache>
                <c:ptCount val="1"/>
                <c:pt idx="0">
                  <c:v>Log-Log </c:v>
                </c:pt>
              </c:strCache>
            </c:strRef>
          </c:tx>
          <c:spPr>
            <a:ln w="2857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Ref>
              <c:f>'Figure 13.1'!$A$2:$A$100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xVal>
          <c:yVal>
            <c:numRef>
              <c:f>'Figure 13.1'!$D$2:$D$100</c:f>
              <c:numCache>
                <c:formatCode>0.00</c:formatCode>
                <c:ptCount val="99"/>
                <c:pt idx="0">
                  <c:v>-1.5271796258079011</c:v>
                </c:pt>
                <c:pt idx="1">
                  <c:v>-1.3640546328884455</c:v>
                </c:pt>
                <c:pt idx="2">
                  <c:v>-1.2546349002858599</c:v>
                </c:pt>
                <c:pt idx="3">
                  <c:v>-1.1690321758870559</c:v>
                </c:pt>
                <c:pt idx="4">
                  <c:v>-1.0971887003649488</c:v>
                </c:pt>
                <c:pt idx="5">
                  <c:v>-1.0343975255188331</c:v>
                </c:pt>
                <c:pt idx="6">
                  <c:v>-0.97804790248970919</c:v>
                </c:pt>
                <c:pt idx="7">
                  <c:v>-0.92652959310170058</c:v>
                </c:pt>
                <c:pt idx="8">
                  <c:v>-0.87877393942231108</c:v>
                </c:pt>
                <c:pt idx="9">
                  <c:v>-0.83403244524795594</c:v>
                </c:pt>
                <c:pt idx="10">
                  <c:v>-0.7917586837172691</c:v>
                </c:pt>
                <c:pt idx="11">
                  <c:v>-0.75154039048647669</c:v>
                </c:pt>
                <c:pt idx="12">
                  <c:v>-0.71305805127531763</c:v>
                </c:pt>
                <c:pt idx="13">
                  <c:v>-0.67605842413278261</c:v>
                </c:pt>
                <c:pt idx="14">
                  <c:v>-0.64033693876074793</c:v>
                </c:pt>
                <c:pt idx="15">
                  <c:v>-0.60572560876919024</c:v>
                </c:pt>
                <c:pt idx="16">
                  <c:v>-0.57208449631736835</c:v>
                </c:pt>
                <c:pt idx="17">
                  <c:v>-0.53929553906989014</c:v>
                </c:pt>
                <c:pt idx="18">
                  <c:v>-0.50725799142009587</c:v>
                </c:pt>
                <c:pt idx="19">
                  <c:v>-0.47588499532711054</c:v>
                </c:pt>
                <c:pt idx="20">
                  <c:v>-0.44510095832671104</c:v>
                </c:pt>
                <c:pt idx="21">
                  <c:v>-0.41483951911157613</c:v>
                </c:pt>
                <c:pt idx="22">
                  <c:v>-0.3850419479613732</c:v>
                </c:pt>
                <c:pt idx="23">
                  <c:v>-0.35565587381121155</c:v>
                </c:pt>
                <c:pt idx="24">
                  <c:v>-0.32663425997828077</c:v>
                </c:pt>
                <c:pt idx="25">
                  <c:v>-0.29793457148413699</c:v>
                </c:pt>
                <c:pt idx="26">
                  <c:v>-0.26951809162840862</c:v>
                </c:pt>
                <c:pt idx="27">
                  <c:v>-0.24134935598542923</c:v>
                </c:pt>
                <c:pt idx="28">
                  <c:v>-0.21339567961411068</c:v>
                </c:pt>
                <c:pt idx="29">
                  <c:v>-0.18562675886236538</c:v>
                </c:pt>
                <c:pt idx="30">
                  <c:v>-0.15801433329876363</c:v>
                </c:pt>
                <c:pt idx="31">
                  <c:v>-0.13053189641996346</c:v>
                </c:pt>
                <c:pt idx="32">
                  <c:v>-0.10315444614433575</c:v>
                </c:pt>
                <c:pt idx="33">
                  <c:v>-7.5858267908825147E-2</c:v>
                </c:pt>
                <c:pt idx="34">
                  <c:v>-4.8620744579388628E-2</c:v>
                </c:pt>
                <c:pt idx="35">
                  <c:v>-2.1420188467822916E-2</c:v>
                </c:pt>
                <c:pt idx="36">
                  <c:v>5.7643084057602597E-3</c:v>
                </c:pt>
                <c:pt idx="37">
                  <c:v>3.2953009000035505E-2</c:v>
                </c:pt>
                <c:pt idx="38">
                  <c:v>6.0165653558883876E-2</c:v>
                </c:pt>
                <c:pt idx="39">
                  <c:v>8.7421571790755659E-2</c:v>
                </c:pt>
                <c:pt idx="40">
                  <c:v>0.11473978684480694</c:v>
                </c:pt>
                <c:pt idx="41">
                  <c:v>0.1421391127466711</c:v>
                </c:pt>
                <c:pt idx="42">
                  <c:v>0.1696382467513029</c:v>
                </c:pt>
                <c:pt idx="43">
                  <c:v>0.19725585791036196</c:v>
                </c:pt>
                <c:pt idx="44">
                  <c:v>0.22501067302940944</c:v>
                </c:pt>
                <c:pt idx="45">
                  <c:v>0.25292156110001529</c:v>
                </c:pt>
                <c:pt idx="46">
                  <c:v>0.28100761722945966</c:v>
                </c:pt>
                <c:pt idx="47">
                  <c:v>0.30928824705301233</c:v>
                </c:pt>
                <c:pt idx="48">
                  <c:v>0.33778325259877851</c:v>
                </c:pt>
                <c:pt idx="49">
                  <c:v>0.36651292058166501</c:v>
                </c:pt>
                <c:pt idx="50">
                  <c:v>0.39549811413080932</c:v>
                </c:pt>
                <c:pt idx="51">
                  <c:v>0.42476036900425129</c:v>
                </c:pt>
                <c:pt idx="52">
                  <c:v>0.45432199541688428</c:v>
                </c:pt>
                <c:pt idx="53">
                  <c:v>0.48420618670479049</c:v>
                </c:pt>
                <c:pt idx="54">
                  <c:v>0.51443713617380393</c:v>
                </c:pt>
                <c:pt idx="55">
                  <c:v>0.54504016363643348</c:v>
                </c:pt>
                <c:pt idx="56">
                  <c:v>0.57604185333420155</c:v>
                </c:pt>
                <c:pt idx="57">
                  <c:v>0.60747020517853045</c:v>
                </c:pt>
                <c:pt idx="58">
                  <c:v>0.63935480153084512</c:v>
                </c:pt>
                <c:pt idx="59">
                  <c:v>0.67172699209212305</c:v>
                </c:pt>
                <c:pt idx="60">
                  <c:v>0.70462009989703145</c:v>
                </c:pt>
                <c:pt idx="61">
                  <c:v>0.73806965192505769</c:v>
                </c:pt>
                <c:pt idx="62">
                  <c:v>0.77211363847220849</c:v>
                </c:pt>
                <c:pt idx="63">
                  <c:v>0.8067928061995715</c:v>
                </c:pt>
                <c:pt idx="64">
                  <c:v>0.84215099072473409</c:v>
                </c:pt>
                <c:pt idx="65">
                  <c:v>0.87823549579457738</c:v>
                </c:pt>
                <c:pt idx="66">
                  <c:v>0.91509752753286255</c:v>
                </c:pt>
                <c:pt idx="67">
                  <c:v>0.95279269407125922</c:v>
                </c:pt>
                <c:pt idx="68">
                  <c:v>0.99138158315080294</c:v>
                </c:pt>
                <c:pt idx="69">
                  <c:v>1.0309304331587248</c:v>
                </c:pt>
                <c:pt idx="70">
                  <c:v>1.0715119167260809</c:v>
                </c:pt>
                <c:pt idx="71">
                  <c:v>1.1132060607017329</c:v>
                </c:pt>
                <c:pt idx="72">
                  <c:v>1.1561013323751612</c:v>
                </c:pt>
                <c:pt idx="73">
                  <c:v>1.2002959297088229</c:v>
                </c:pt>
                <c:pt idx="74">
                  <c:v>1.2458993237072402</c:v>
                </c:pt>
                <c:pt idx="75">
                  <c:v>1.2930341148060274</c:v>
                </c:pt>
                <c:pt idx="76">
                  <c:v>1.341838283609331</c:v>
                </c:pt>
                <c:pt idx="77">
                  <c:v>1.3924679413168639</c:v>
                </c:pt>
                <c:pt idx="78">
                  <c:v>1.4451007195150591</c:v>
                </c:pt>
                <c:pt idx="79">
                  <c:v>1.4999399867595182</c:v>
                </c:pt>
                <c:pt idx="80">
                  <c:v>1.5572201467525029</c:v>
                </c:pt>
                <c:pt idx="81">
                  <c:v>1.6172133694854012</c:v>
                </c:pt>
                <c:pt idx="82">
                  <c:v>1.6802382475166826</c:v>
                </c:pt>
                <c:pt idx="83">
                  <c:v>1.7466710787777349</c:v>
                </c:pt>
                <c:pt idx="84">
                  <c:v>1.8169607947796145</c:v>
                </c:pt>
                <c:pt idx="85">
                  <c:v>1.8916490462361504</c:v>
                </c:pt>
                <c:pt idx="86">
                  <c:v>1.9713977444428747</c:v>
                </c:pt>
                <c:pt idx="87">
                  <c:v>2.057027648199818</c:v>
                </c:pt>
                <c:pt idx="88">
                  <c:v>2.1495737798046477</c:v>
                </c:pt>
                <c:pt idx="89">
                  <c:v>2.2503673273124516</c:v>
                </c:pt>
                <c:pt idx="90">
                  <c:v>2.3611608457948834</c:v>
                </c:pt>
                <c:pt idx="91">
                  <c:v>2.4843275102530744</c:v>
                </c:pt>
                <c:pt idx="92">
                  <c:v>2.6231941186130299</c:v>
                </c:pt>
                <c:pt idx="93">
                  <c:v>2.7826325333778121</c:v>
                </c:pt>
                <c:pt idx="94">
                  <c:v>2.9701952490421775</c:v>
                </c:pt>
                <c:pt idx="95">
                  <c:v>3.1985342614454018</c:v>
                </c:pt>
                <c:pt idx="96">
                  <c:v>3.4913669500838087</c:v>
                </c:pt>
                <c:pt idx="97">
                  <c:v>3.901938657935867</c:v>
                </c:pt>
                <c:pt idx="98">
                  <c:v>4.6001492267766464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'Figure 13.1'!$E$1</c:f>
              <c:strCache>
                <c:ptCount val="1"/>
                <c:pt idx="0">
                  <c:v>Complementary Log-Log</c:v>
                </c:pt>
              </c:strCache>
            </c:strRef>
          </c:tx>
          <c:spPr>
            <a:ln w="28575">
              <a:solidFill>
                <a:prstClr val="black"/>
              </a:solidFill>
              <a:prstDash val="dashDot"/>
            </a:ln>
          </c:spPr>
          <c:marker>
            <c:symbol val="none"/>
          </c:marker>
          <c:xVal>
            <c:numRef>
              <c:f>'Figure 13.1'!$A$2:$A$100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xVal>
          <c:yVal>
            <c:numRef>
              <c:f>'Figure 13.1'!$E$2:$E$100</c:f>
              <c:numCache>
                <c:formatCode>0.00</c:formatCode>
                <c:ptCount val="99"/>
                <c:pt idx="0">
                  <c:v>-4.6001492267765789</c:v>
                </c:pt>
                <c:pt idx="1">
                  <c:v>-3.9019386579358333</c:v>
                </c:pt>
                <c:pt idx="2">
                  <c:v>-3.4913669500837861</c:v>
                </c:pt>
                <c:pt idx="3">
                  <c:v>-3.1985342614453849</c:v>
                </c:pt>
                <c:pt idx="4">
                  <c:v>-2.9701952490421637</c:v>
                </c:pt>
                <c:pt idx="5">
                  <c:v>-2.7826325333778006</c:v>
                </c:pt>
                <c:pt idx="6">
                  <c:v>-2.6231941186130197</c:v>
                </c:pt>
                <c:pt idx="7">
                  <c:v>-2.4843275102530673</c:v>
                </c:pt>
                <c:pt idx="8">
                  <c:v>-2.3611608457948767</c:v>
                </c:pt>
                <c:pt idx="9">
                  <c:v>-2.2503673273124454</c:v>
                </c:pt>
                <c:pt idx="10">
                  <c:v>-2.1495737798046424</c:v>
                </c:pt>
                <c:pt idx="11">
                  <c:v>-2.0570276481998131</c:v>
                </c:pt>
                <c:pt idx="12">
                  <c:v>-1.9713977444428701</c:v>
                </c:pt>
                <c:pt idx="13">
                  <c:v>-1.8916490462361459</c:v>
                </c:pt>
                <c:pt idx="14">
                  <c:v>-1.8169607947796103</c:v>
                </c:pt>
                <c:pt idx="15">
                  <c:v>-1.7466710787777311</c:v>
                </c:pt>
                <c:pt idx="16">
                  <c:v>-1.6802382475166791</c:v>
                </c:pt>
                <c:pt idx="17">
                  <c:v>-1.6172133694853976</c:v>
                </c:pt>
                <c:pt idx="18">
                  <c:v>-1.5572201467524995</c:v>
                </c:pt>
                <c:pt idx="19">
                  <c:v>-1.4999399867595151</c:v>
                </c:pt>
                <c:pt idx="20">
                  <c:v>-1.4451007195150563</c:v>
                </c:pt>
                <c:pt idx="21">
                  <c:v>-1.392467941316861</c:v>
                </c:pt>
                <c:pt idx="22">
                  <c:v>-1.3418382836093283</c:v>
                </c:pt>
                <c:pt idx="23">
                  <c:v>-1.2930341148060247</c:v>
                </c:pt>
                <c:pt idx="24">
                  <c:v>-1.2458993237072382</c:v>
                </c:pt>
                <c:pt idx="25">
                  <c:v>-1.2002959297088209</c:v>
                </c:pt>
                <c:pt idx="26">
                  <c:v>-1.1561013323751592</c:v>
                </c:pt>
                <c:pt idx="27">
                  <c:v>-1.1132060607017309</c:v>
                </c:pt>
                <c:pt idx="28">
                  <c:v>-1.0715119167260789</c:v>
                </c:pt>
                <c:pt idx="29">
                  <c:v>-1.0309304331587228</c:v>
                </c:pt>
                <c:pt idx="30">
                  <c:v>-0.99138158315080116</c:v>
                </c:pt>
                <c:pt idx="31">
                  <c:v>-0.95279269407125755</c:v>
                </c:pt>
                <c:pt idx="32">
                  <c:v>-0.91509752753286089</c:v>
                </c:pt>
                <c:pt idx="33">
                  <c:v>-0.87823549579457583</c:v>
                </c:pt>
                <c:pt idx="34">
                  <c:v>-0.84215099072473254</c:v>
                </c:pt>
                <c:pt idx="35">
                  <c:v>-0.80679280619956995</c:v>
                </c:pt>
                <c:pt idx="36">
                  <c:v>-0.77211363847220693</c:v>
                </c:pt>
                <c:pt idx="37">
                  <c:v>-0.73806965192505614</c:v>
                </c:pt>
                <c:pt idx="38">
                  <c:v>-0.70462009989703001</c:v>
                </c:pt>
                <c:pt idx="39">
                  <c:v>-0.6717269920921215</c:v>
                </c:pt>
                <c:pt idx="40">
                  <c:v>-0.63935480153084367</c:v>
                </c:pt>
                <c:pt idx="41">
                  <c:v>-0.60747020517852912</c:v>
                </c:pt>
                <c:pt idx="42">
                  <c:v>-0.57604185333420022</c:v>
                </c:pt>
                <c:pt idx="43">
                  <c:v>-0.54504016363643204</c:v>
                </c:pt>
                <c:pt idx="44">
                  <c:v>-0.51443713617380271</c:v>
                </c:pt>
                <c:pt idx="45">
                  <c:v>-0.48420618670478927</c:v>
                </c:pt>
                <c:pt idx="46">
                  <c:v>-0.45432199541688284</c:v>
                </c:pt>
                <c:pt idx="47">
                  <c:v>-0.42476036900425007</c:v>
                </c:pt>
                <c:pt idx="48">
                  <c:v>-0.39549811413080815</c:v>
                </c:pt>
                <c:pt idx="49">
                  <c:v>-0.36651292058166374</c:v>
                </c:pt>
                <c:pt idx="50">
                  <c:v>-0.33778325259877712</c:v>
                </c:pt>
                <c:pt idx="51">
                  <c:v>-0.30928824705301083</c:v>
                </c:pt>
                <c:pt idx="52">
                  <c:v>-0.28100761722945833</c:v>
                </c:pt>
                <c:pt idx="53">
                  <c:v>-0.25292156110001385</c:v>
                </c:pt>
                <c:pt idx="54">
                  <c:v>-0.22501067302940803</c:v>
                </c:pt>
                <c:pt idx="55">
                  <c:v>-0.1972558579103606</c:v>
                </c:pt>
                <c:pt idx="56">
                  <c:v>-0.16963824675130146</c:v>
                </c:pt>
                <c:pt idx="57">
                  <c:v>-0.14213911274666979</c:v>
                </c:pt>
                <c:pt idx="58">
                  <c:v>-0.11473978684480557</c:v>
                </c:pt>
                <c:pt idx="59">
                  <c:v>-8.7421571790754202E-2</c:v>
                </c:pt>
                <c:pt idx="60">
                  <c:v>-6.0165653558882579E-2</c:v>
                </c:pt>
                <c:pt idx="61">
                  <c:v>-3.2953009000034131E-2</c:v>
                </c:pt>
                <c:pt idx="62">
                  <c:v>-5.7643084057589196E-3</c:v>
                </c:pt>
                <c:pt idx="63">
                  <c:v>2.142018846782422E-2</c:v>
                </c:pt>
                <c:pt idx="64">
                  <c:v>4.8620744579390113E-2</c:v>
                </c:pt>
                <c:pt idx="65">
                  <c:v>7.585826790882659E-2</c:v>
                </c:pt>
                <c:pt idx="66">
                  <c:v>0.10315444614433715</c:v>
                </c:pt>
                <c:pt idx="67">
                  <c:v>0.13053189641996482</c:v>
                </c:pt>
                <c:pt idx="68">
                  <c:v>0.15801433329876496</c:v>
                </c:pt>
                <c:pt idx="69">
                  <c:v>0.18562675886236668</c:v>
                </c:pt>
                <c:pt idx="70">
                  <c:v>0.21339567961411213</c:v>
                </c:pt>
                <c:pt idx="71">
                  <c:v>0.24134935598543061</c:v>
                </c:pt>
                <c:pt idx="72">
                  <c:v>0.26951809162840995</c:v>
                </c:pt>
                <c:pt idx="73">
                  <c:v>0.29793457148413843</c:v>
                </c:pt>
                <c:pt idx="74">
                  <c:v>0.32663425997828222</c:v>
                </c:pt>
                <c:pt idx="75">
                  <c:v>0.35565587381121311</c:v>
                </c:pt>
                <c:pt idx="76">
                  <c:v>0.3850419479613747</c:v>
                </c:pt>
                <c:pt idx="77">
                  <c:v>0.41483951911157774</c:v>
                </c:pt>
                <c:pt idx="78">
                  <c:v>0.44510095832671265</c:v>
                </c:pt>
                <c:pt idx="79">
                  <c:v>0.47588499532711209</c:v>
                </c:pt>
                <c:pt idx="80">
                  <c:v>0.50725799142009753</c:v>
                </c:pt>
                <c:pt idx="81">
                  <c:v>0.53929553906989181</c:v>
                </c:pt>
                <c:pt idx="82">
                  <c:v>0.57208449631737013</c:v>
                </c:pt>
                <c:pt idx="83">
                  <c:v>0.6057256087691919</c:v>
                </c:pt>
                <c:pt idx="84">
                  <c:v>0.64033693876074971</c:v>
                </c:pt>
                <c:pt idx="85">
                  <c:v>0.6760584241327845</c:v>
                </c:pt>
                <c:pt idx="86">
                  <c:v>0.71305805127531974</c:v>
                </c:pt>
                <c:pt idx="87">
                  <c:v>0.75154039048647903</c:v>
                </c:pt>
                <c:pt idx="88">
                  <c:v>0.79175868371727132</c:v>
                </c:pt>
                <c:pt idx="89">
                  <c:v>0.83403244524795839</c:v>
                </c:pt>
                <c:pt idx="90">
                  <c:v>0.87877393942231363</c:v>
                </c:pt>
                <c:pt idx="91">
                  <c:v>0.92652959310170335</c:v>
                </c:pt>
                <c:pt idx="92">
                  <c:v>0.97804790248971252</c:v>
                </c:pt>
                <c:pt idx="93">
                  <c:v>1.0343975255188367</c:v>
                </c:pt>
                <c:pt idx="94">
                  <c:v>1.0971887003649528</c:v>
                </c:pt>
                <c:pt idx="95">
                  <c:v>1.1690321758870608</c:v>
                </c:pt>
                <c:pt idx="96">
                  <c:v>1.2546349002858661</c:v>
                </c:pt>
                <c:pt idx="97">
                  <c:v>1.364054632888454</c:v>
                </c:pt>
                <c:pt idx="98">
                  <c:v>1.5271796258079156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94752"/>
        <c:axId val="69995328"/>
      </c:scatterChart>
      <c:valAx>
        <c:axId val="6999475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Predicted Probability (</a:t>
                </a:r>
                <a:r>
                  <a:rPr lang="en-US" i="1"/>
                  <a:t>p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2476782340332955"/>
              <c:y val="0.92885900922295661"/>
            </c:manualLayout>
          </c:layout>
          <c:overlay val="0"/>
        </c:title>
        <c:numFmt formatCode=".00" sourceLinked="0"/>
        <c:majorTickMark val="out"/>
        <c:minorTickMark val="none"/>
        <c:tickLblPos val="nextTo"/>
        <c:crossAx val="69995328"/>
        <c:crossesAt val="-10"/>
        <c:crossBetween val="midCat"/>
        <c:majorUnit val="0.1"/>
      </c:valAx>
      <c:valAx>
        <c:axId val="69995328"/>
        <c:scaling>
          <c:orientation val="minMax"/>
          <c:max val="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Link-Predicted Outcome (y*)</a:t>
                </a:r>
              </a:p>
            </c:rich>
          </c:tx>
          <c:layout>
            <c:manualLayout>
              <c:xMode val="edge"/>
              <c:yMode val="edge"/>
              <c:x val="1.867732724565261E-2"/>
              <c:y val="0.213619500906855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69994752"/>
        <c:crossesAt val="-10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75043949014087774"/>
          <c:y val="0.18412232691716568"/>
          <c:w val="0.21179008327040741"/>
          <c:h val="0.554038297417638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99751</xdr:colOff>
      <xdr:row>25</xdr:row>
      <xdr:rowOff>108067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0.75042</cdr:x>
      <cdr:y>0.07918</cdr:y>
    </cdr:from>
    <cdr:to>
      <cdr:x>0.94668</cdr:x>
      <cdr:y>0.15025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46453" y="336429"/>
          <a:ext cx="1319842" cy="30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Link Functions: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>
      <selection activeCell="O2" sqref="O2"/>
    </sheetView>
  </sheetViews>
  <sheetFormatPr defaultRowHeight="15.75" x14ac:dyDescent="0.25"/>
  <cols>
    <col min="1" max="1" width="4.7109375" style="5" customWidth="1"/>
    <col min="2" max="2" width="9.140625" style="5" bestFit="1" customWidth="1"/>
    <col min="3" max="3" width="10.5703125" style="5" bestFit="1" customWidth="1"/>
    <col min="4" max="4" width="1.5703125" style="5" customWidth="1"/>
    <col min="5" max="5" width="7.85546875" style="9" customWidth="1"/>
    <col min="6" max="6" width="10.5703125" style="9" bestFit="1" customWidth="1"/>
    <col min="7" max="7" width="1.5703125" style="5" customWidth="1"/>
    <col min="8" max="8" width="5.140625" style="5" customWidth="1"/>
    <col min="9" max="9" width="9.140625" style="5" bestFit="1" customWidth="1"/>
    <col min="10" max="10" width="10.5703125" style="5" bestFit="1" customWidth="1"/>
    <col min="11" max="11" width="1.5703125" style="5" customWidth="1"/>
    <col min="12" max="12" width="6.7109375" style="9" bestFit="1" customWidth="1"/>
    <col min="13" max="13" width="11" style="9" customWidth="1"/>
    <col min="14" max="14" width="9.85546875" style="9" bestFit="1" customWidth="1"/>
    <col min="15" max="16384" width="9.140625" style="9"/>
  </cols>
  <sheetData>
    <row r="1" spans="1:16" x14ac:dyDescent="0.25">
      <c r="N1" s="9">
        <v>10</v>
      </c>
      <c r="O1" s="9" t="s">
        <v>19</v>
      </c>
    </row>
    <row r="2" spans="1:16" ht="41.45" customHeight="1" x14ac:dyDescent="0.25">
      <c r="A2" s="27" t="s">
        <v>9</v>
      </c>
      <c r="B2" s="28"/>
      <c r="C2" s="28"/>
      <c r="D2" s="4"/>
      <c r="E2" s="27" t="s">
        <v>7</v>
      </c>
      <c r="F2" s="28"/>
      <c r="G2" s="4"/>
      <c r="H2" s="27" t="s">
        <v>10</v>
      </c>
      <c r="I2" s="28"/>
      <c r="J2" s="28"/>
      <c r="K2" s="4"/>
      <c r="L2" s="27" t="s">
        <v>8</v>
      </c>
      <c r="M2" s="28"/>
    </row>
    <row r="3" spans="1:16" s="5" customFormat="1" ht="33.950000000000003" customHeight="1" x14ac:dyDescent="0.25">
      <c r="A3" s="11" t="s">
        <v>0</v>
      </c>
      <c r="B3" s="1" t="s">
        <v>2</v>
      </c>
      <c r="C3" s="1" t="s">
        <v>5</v>
      </c>
      <c r="D3" s="3"/>
      <c r="E3" s="1" t="s">
        <v>3</v>
      </c>
      <c r="F3" s="1" t="s">
        <v>4</v>
      </c>
      <c r="G3" s="3"/>
      <c r="H3" s="11" t="s">
        <v>0</v>
      </c>
      <c r="I3" s="1" t="s">
        <v>1</v>
      </c>
      <c r="J3" s="1" t="s">
        <v>6</v>
      </c>
      <c r="K3" s="3"/>
      <c r="L3" s="1" t="s">
        <v>3</v>
      </c>
      <c r="M3" s="1" t="s">
        <v>4</v>
      </c>
    </row>
    <row r="4" spans="1:16" ht="4.1500000000000004" customHeight="1" x14ac:dyDescent="0.25">
      <c r="A4" s="2"/>
      <c r="B4" s="2"/>
      <c r="C4" s="2"/>
      <c r="D4" s="2"/>
      <c r="G4" s="2"/>
      <c r="H4" s="2"/>
      <c r="I4" s="2"/>
      <c r="J4" s="2"/>
      <c r="K4" s="2"/>
    </row>
    <row r="5" spans="1:16" x14ac:dyDescent="0.25">
      <c r="A5" s="13">
        <v>10</v>
      </c>
      <c r="B5" s="14">
        <v>0</v>
      </c>
      <c r="C5" s="15">
        <f>A5/( 1 + ((A5-1)*B5))</f>
        <v>10</v>
      </c>
      <c r="D5" s="16"/>
      <c r="E5" s="15">
        <f t="shared" ref="E5:E10" si="0">A5*$N$1</f>
        <v>100</v>
      </c>
      <c r="F5" s="15">
        <f t="shared" ref="F5:F10" si="1">C5*$N$1</f>
        <v>100</v>
      </c>
      <c r="G5" s="16"/>
      <c r="H5" s="13">
        <v>4</v>
      </c>
      <c r="I5" s="14">
        <v>0</v>
      </c>
      <c r="J5" s="15">
        <f>H5/(1+(H5-1)*I5)</f>
        <v>4</v>
      </c>
      <c r="K5" s="16"/>
      <c r="L5" s="15">
        <f t="shared" ref="L5:L10" si="2">H5*A5*$N$1</f>
        <v>400</v>
      </c>
      <c r="M5" s="15">
        <f t="shared" ref="M5:M10" si="3">J5*C5*$N$1</f>
        <v>400</v>
      </c>
      <c r="N5" s="10"/>
      <c r="P5" s="12"/>
    </row>
    <row r="6" spans="1:16" x14ac:dyDescent="0.25">
      <c r="A6" s="13">
        <v>10</v>
      </c>
      <c r="B6" s="14">
        <v>0</v>
      </c>
      <c r="C6" s="15">
        <f t="shared" ref="C6:C8" si="4">A6/( 1 + ((A6-1)*B6))</f>
        <v>10</v>
      </c>
      <c r="D6" s="16"/>
      <c r="E6" s="15">
        <f t="shared" si="0"/>
        <v>100</v>
      </c>
      <c r="F6" s="15">
        <f t="shared" si="1"/>
        <v>100</v>
      </c>
      <c r="G6" s="16"/>
      <c r="H6" s="13">
        <v>4</v>
      </c>
      <c r="I6" s="14">
        <v>0.3</v>
      </c>
      <c r="J6" s="16">
        <f t="shared" ref="J6:J7" si="5">H6/(1+(H6-1)*I6)</f>
        <v>2.1052631578947367</v>
      </c>
      <c r="K6" s="16"/>
      <c r="L6" s="15">
        <f t="shared" si="2"/>
        <v>400</v>
      </c>
      <c r="M6" s="16">
        <f t="shared" si="3"/>
        <v>210.52631578947367</v>
      </c>
      <c r="N6" s="10"/>
      <c r="P6" s="12"/>
    </row>
    <row r="7" spans="1:16" x14ac:dyDescent="0.25">
      <c r="A7" s="13">
        <v>10</v>
      </c>
      <c r="B7" s="14">
        <v>0</v>
      </c>
      <c r="C7" s="15">
        <f t="shared" si="4"/>
        <v>10</v>
      </c>
      <c r="D7" s="16"/>
      <c r="E7" s="15">
        <f t="shared" si="0"/>
        <v>100</v>
      </c>
      <c r="F7" s="15">
        <f t="shared" si="1"/>
        <v>100</v>
      </c>
      <c r="G7" s="16"/>
      <c r="H7" s="13">
        <v>4</v>
      </c>
      <c r="I7" s="14">
        <v>0.6</v>
      </c>
      <c r="J7" s="16">
        <f t="shared" si="5"/>
        <v>1.4285714285714286</v>
      </c>
      <c r="K7" s="16"/>
      <c r="L7" s="15">
        <f t="shared" si="2"/>
        <v>400</v>
      </c>
      <c r="M7" s="16">
        <f t="shared" si="3"/>
        <v>142.85714285714286</v>
      </c>
      <c r="N7" s="10"/>
      <c r="P7" s="12"/>
    </row>
    <row r="8" spans="1:16" x14ac:dyDescent="0.25">
      <c r="A8" s="13">
        <v>10</v>
      </c>
      <c r="B8" s="14">
        <v>0</v>
      </c>
      <c r="C8" s="15">
        <f t="shared" si="4"/>
        <v>10</v>
      </c>
      <c r="D8" s="16"/>
      <c r="E8" s="15">
        <f t="shared" si="0"/>
        <v>100</v>
      </c>
      <c r="F8" s="15">
        <f t="shared" si="1"/>
        <v>100</v>
      </c>
      <c r="G8" s="16"/>
      <c r="H8" s="13">
        <v>7</v>
      </c>
      <c r="I8" s="14">
        <v>0</v>
      </c>
      <c r="J8" s="16">
        <f>H8/(1+(H8-1)*I8)</f>
        <v>7</v>
      </c>
      <c r="K8" s="16"/>
      <c r="L8" s="15">
        <f t="shared" si="2"/>
        <v>700</v>
      </c>
      <c r="M8" s="15">
        <f t="shared" si="3"/>
        <v>700</v>
      </c>
      <c r="N8" s="10"/>
      <c r="P8" s="12"/>
    </row>
    <row r="9" spans="1:16" x14ac:dyDescent="0.25">
      <c r="A9" s="13">
        <v>10</v>
      </c>
      <c r="B9" s="14">
        <v>0</v>
      </c>
      <c r="C9" s="15">
        <f t="shared" ref="C9:C10" si="6">A9/( 1 + ((A9-1)*B9))</f>
        <v>10</v>
      </c>
      <c r="D9" s="16"/>
      <c r="E9" s="15">
        <f t="shared" si="0"/>
        <v>100</v>
      </c>
      <c r="F9" s="15">
        <f t="shared" si="1"/>
        <v>100</v>
      </c>
      <c r="G9" s="16"/>
      <c r="H9" s="13">
        <v>7</v>
      </c>
      <c r="I9" s="14">
        <v>0.3</v>
      </c>
      <c r="J9" s="16">
        <f t="shared" ref="J9:J10" si="7">H9/(1+(H9-1)*I9)</f>
        <v>2.5</v>
      </c>
      <c r="K9" s="16"/>
      <c r="L9" s="15">
        <f t="shared" si="2"/>
        <v>700</v>
      </c>
      <c r="M9" s="16">
        <f t="shared" si="3"/>
        <v>250</v>
      </c>
      <c r="N9" s="10"/>
      <c r="P9" s="12"/>
    </row>
    <row r="10" spans="1:16" x14ac:dyDescent="0.25">
      <c r="A10" s="13">
        <v>10</v>
      </c>
      <c r="B10" s="14">
        <v>0</v>
      </c>
      <c r="C10" s="15">
        <f t="shared" si="6"/>
        <v>10</v>
      </c>
      <c r="D10" s="16"/>
      <c r="E10" s="15">
        <f t="shared" si="0"/>
        <v>100</v>
      </c>
      <c r="F10" s="15">
        <f t="shared" si="1"/>
        <v>100</v>
      </c>
      <c r="G10" s="16"/>
      <c r="H10" s="13">
        <v>7</v>
      </c>
      <c r="I10" s="14">
        <v>0.6</v>
      </c>
      <c r="J10" s="16">
        <f t="shared" si="7"/>
        <v>1.5217391304347827</v>
      </c>
      <c r="K10" s="16"/>
      <c r="L10" s="15">
        <f t="shared" si="2"/>
        <v>700</v>
      </c>
      <c r="M10" s="16">
        <f t="shared" si="3"/>
        <v>152.17391304347828</v>
      </c>
      <c r="N10" s="10"/>
      <c r="P10" s="12"/>
    </row>
    <row r="11" spans="1:16" x14ac:dyDescent="0.25">
      <c r="A11" s="13"/>
      <c r="B11" s="14"/>
      <c r="C11" s="16"/>
      <c r="D11" s="16"/>
      <c r="E11" s="15"/>
      <c r="F11" s="15"/>
      <c r="G11" s="16"/>
      <c r="H11" s="13"/>
      <c r="I11" s="14"/>
      <c r="J11" s="16"/>
      <c r="K11" s="16"/>
      <c r="L11" s="15"/>
      <c r="M11" s="15"/>
      <c r="P11" s="12"/>
    </row>
    <row r="12" spans="1:16" x14ac:dyDescent="0.25">
      <c r="A12" s="13">
        <v>10</v>
      </c>
      <c r="B12" s="14">
        <v>0.05</v>
      </c>
      <c r="C12" s="16">
        <f>A12/( 1 + ((A12-1)*B12))</f>
        <v>6.8965517241379315</v>
      </c>
      <c r="D12" s="16"/>
      <c r="E12" s="15">
        <f t="shared" ref="E12:E17" si="8">A12*$N$1</f>
        <v>100</v>
      </c>
      <c r="F12" s="15">
        <f t="shared" ref="F12:F17" si="9">C12*$N$1</f>
        <v>68.965517241379317</v>
      </c>
      <c r="G12" s="16"/>
      <c r="H12" s="13">
        <v>4</v>
      </c>
      <c r="I12" s="14">
        <v>0</v>
      </c>
      <c r="J12" s="15">
        <f>H12/(1+(H12-1)*I12)</f>
        <v>4</v>
      </c>
      <c r="K12" s="16"/>
      <c r="L12" s="15">
        <f t="shared" ref="L12:L17" si="10">H12*A12*$N$1</f>
        <v>400</v>
      </c>
      <c r="M12" s="16">
        <f t="shared" ref="M12:M17" si="11">J12*C12*$N$1</f>
        <v>275.86206896551727</v>
      </c>
      <c r="N12" s="10"/>
      <c r="P12" s="12"/>
    </row>
    <row r="13" spans="1:16" x14ac:dyDescent="0.25">
      <c r="A13" s="13">
        <v>10</v>
      </c>
      <c r="B13" s="14">
        <v>0.05</v>
      </c>
      <c r="C13" s="16">
        <f t="shared" ref="C13:C17" si="12">A13/( 1 + ((A13-1)*B13))</f>
        <v>6.8965517241379315</v>
      </c>
      <c r="D13" s="16"/>
      <c r="E13" s="15">
        <f t="shared" si="8"/>
        <v>100</v>
      </c>
      <c r="F13" s="15">
        <f t="shared" si="9"/>
        <v>68.965517241379317</v>
      </c>
      <c r="G13" s="16"/>
      <c r="H13" s="13">
        <v>4</v>
      </c>
      <c r="I13" s="14">
        <v>0.3</v>
      </c>
      <c r="J13" s="16">
        <f t="shared" ref="J13:J14" si="13">H13/(1+(H13-1)*I13)</f>
        <v>2.1052631578947367</v>
      </c>
      <c r="K13" s="16"/>
      <c r="L13" s="15">
        <f t="shared" si="10"/>
        <v>400</v>
      </c>
      <c r="M13" s="16">
        <f t="shared" si="11"/>
        <v>145.19056261343013</v>
      </c>
      <c r="N13" s="10"/>
      <c r="P13" s="12"/>
    </row>
    <row r="14" spans="1:16" x14ac:dyDescent="0.25">
      <c r="A14" s="13">
        <v>10</v>
      </c>
      <c r="B14" s="14">
        <v>0.05</v>
      </c>
      <c r="C14" s="16">
        <f t="shared" si="12"/>
        <v>6.8965517241379315</v>
      </c>
      <c r="D14" s="16"/>
      <c r="E14" s="15">
        <f t="shared" si="8"/>
        <v>100</v>
      </c>
      <c r="F14" s="15">
        <f t="shared" si="9"/>
        <v>68.965517241379317</v>
      </c>
      <c r="G14" s="16"/>
      <c r="H14" s="13">
        <v>4</v>
      </c>
      <c r="I14" s="14">
        <v>0.6</v>
      </c>
      <c r="J14" s="16">
        <f t="shared" si="13"/>
        <v>1.4285714285714286</v>
      </c>
      <c r="K14" s="16"/>
      <c r="L14" s="15">
        <f t="shared" si="10"/>
        <v>400</v>
      </c>
      <c r="M14" s="16">
        <f t="shared" si="11"/>
        <v>98.522167487684726</v>
      </c>
      <c r="N14" s="10"/>
      <c r="P14" s="12"/>
    </row>
    <row r="15" spans="1:16" x14ac:dyDescent="0.25">
      <c r="A15" s="13">
        <v>10</v>
      </c>
      <c r="B15" s="14">
        <v>0.05</v>
      </c>
      <c r="C15" s="16">
        <f t="shared" si="12"/>
        <v>6.8965517241379315</v>
      </c>
      <c r="D15" s="16"/>
      <c r="E15" s="15">
        <f t="shared" si="8"/>
        <v>100</v>
      </c>
      <c r="F15" s="15">
        <f t="shared" si="9"/>
        <v>68.965517241379317</v>
      </c>
      <c r="G15" s="16"/>
      <c r="H15" s="13">
        <v>7</v>
      </c>
      <c r="I15" s="14">
        <v>0</v>
      </c>
      <c r="J15" s="16">
        <f>H15/(1+(H15-1)*I15)</f>
        <v>7</v>
      </c>
      <c r="K15" s="16"/>
      <c r="L15" s="15">
        <f t="shared" si="10"/>
        <v>700</v>
      </c>
      <c r="M15" s="16">
        <f t="shared" si="11"/>
        <v>482.75862068965523</v>
      </c>
      <c r="N15" s="10"/>
      <c r="P15" s="12"/>
    </row>
    <row r="16" spans="1:16" x14ac:dyDescent="0.25">
      <c r="A16" s="13">
        <v>10</v>
      </c>
      <c r="B16" s="14">
        <v>0.05</v>
      </c>
      <c r="C16" s="16">
        <f t="shared" si="12"/>
        <v>6.8965517241379315</v>
      </c>
      <c r="D16" s="16"/>
      <c r="E16" s="15">
        <f t="shared" si="8"/>
        <v>100</v>
      </c>
      <c r="F16" s="15">
        <f t="shared" si="9"/>
        <v>68.965517241379317</v>
      </c>
      <c r="G16" s="16"/>
      <c r="H16" s="13">
        <v>7</v>
      </c>
      <c r="I16" s="14">
        <v>0.3</v>
      </c>
      <c r="J16" s="16">
        <f t="shared" ref="J16:J17" si="14">H16/(1+(H16-1)*I16)</f>
        <v>2.5</v>
      </c>
      <c r="K16" s="16"/>
      <c r="L16" s="15">
        <f t="shared" si="10"/>
        <v>700</v>
      </c>
      <c r="M16" s="16">
        <f t="shared" si="11"/>
        <v>172.41379310344828</v>
      </c>
      <c r="N16" s="10"/>
      <c r="P16" s="12"/>
    </row>
    <row r="17" spans="1:16" x14ac:dyDescent="0.25">
      <c r="A17" s="13">
        <v>10</v>
      </c>
      <c r="B17" s="14">
        <v>0.05</v>
      </c>
      <c r="C17" s="16">
        <f t="shared" si="12"/>
        <v>6.8965517241379315</v>
      </c>
      <c r="D17" s="16"/>
      <c r="E17" s="15">
        <f t="shared" si="8"/>
        <v>100</v>
      </c>
      <c r="F17" s="15">
        <f t="shared" si="9"/>
        <v>68.965517241379317</v>
      </c>
      <c r="G17" s="16"/>
      <c r="H17" s="13">
        <v>7</v>
      </c>
      <c r="I17" s="14">
        <v>0.6</v>
      </c>
      <c r="J17" s="16">
        <f t="shared" si="14"/>
        <v>1.5217391304347827</v>
      </c>
      <c r="K17" s="16"/>
      <c r="L17" s="15">
        <f t="shared" si="10"/>
        <v>700</v>
      </c>
      <c r="M17" s="16">
        <f t="shared" si="11"/>
        <v>104.94752623688157</v>
      </c>
      <c r="N17" s="10"/>
      <c r="P17" s="12"/>
    </row>
    <row r="18" spans="1:16" x14ac:dyDescent="0.25">
      <c r="A18" s="13"/>
      <c r="B18" s="14"/>
      <c r="C18" s="16"/>
      <c r="D18" s="16"/>
      <c r="E18" s="15"/>
      <c r="F18" s="15"/>
      <c r="G18" s="16"/>
      <c r="H18" s="13"/>
      <c r="I18" s="14"/>
      <c r="J18" s="16"/>
      <c r="K18" s="16"/>
      <c r="L18" s="15"/>
      <c r="M18" s="15"/>
      <c r="P18" s="12"/>
    </row>
    <row r="19" spans="1:16" x14ac:dyDescent="0.25">
      <c r="A19" s="13">
        <v>20</v>
      </c>
      <c r="B19" s="14">
        <v>0</v>
      </c>
      <c r="C19" s="15">
        <f>A19/( 1 + ((A19-1)*B19))</f>
        <v>20</v>
      </c>
      <c r="D19" s="16"/>
      <c r="E19" s="15">
        <f t="shared" ref="E19:E24" si="15">A19*$N$1</f>
        <v>200</v>
      </c>
      <c r="F19" s="15">
        <f t="shared" ref="F19:F24" si="16">C19*$N$1</f>
        <v>200</v>
      </c>
      <c r="G19" s="16"/>
      <c r="H19" s="13">
        <v>4</v>
      </c>
      <c r="I19" s="14">
        <v>0</v>
      </c>
      <c r="J19" s="15">
        <f>H19/(1+(H19-1)*I19)</f>
        <v>4</v>
      </c>
      <c r="K19" s="16"/>
      <c r="L19" s="15">
        <f t="shared" ref="L19:L24" si="17">H19*A19*$N$1</f>
        <v>800</v>
      </c>
      <c r="M19" s="15">
        <f t="shared" ref="M19:M24" si="18">J19*C19*$N$1</f>
        <v>800</v>
      </c>
      <c r="N19" s="10"/>
      <c r="P19" s="12"/>
    </row>
    <row r="20" spans="1:16" x14ac:dyDescent="0.25">
      <c r="A20" s="13">
        <v>20</v>
      </c>
      <c r="B20" s="14">
        <v>0</v>
      </c>
      <c r="C20" s="15">
        <f t="shared" ref="C20:C24" si="19">A20/( 1 + ((A20-1)*B20))</f>
        <v>20</v>
      </c>
      <c r="D20" s="16"/>
      <c r="E20" s="15">
        <f t="shared" si="15"/>
        <v>200</v>
      </c>
      <c r="F20" s="15">
        <f t="shared" si="16"/>
        <v>200</v>
      </c>
      <c r="G20" s="16"/>
      <c r="H20" s="13">
        <v>4</v>
      </c>
      <c r="I20" s="14">
        <v>0.3</v>
      </c>
      <c r="J20" s="16">
        <f t="shared" ref="J20:J21" si="20">H20/(1+(H20-1)*I20)</f>
        <v>2.1052631578947367</v>
      </c>
      <c r="K20" s="16"/>
      <c r="L20" s="15">
        <f t="shared" si="17"/>
        <v>800</v>
      </c>
      <c r="M20" s="16">
        <f t="shared" si="18"/>
        <v>421.05263157894734</v>
      </c>
      <c r="N20" s="10"/>
      <c r="P20" s="12"/>
    </row>
    <row r="21" spans="1:16" x14ac:dyDescent="0.25">
      <c r="A21" s="13">
        <v>20</v>
      </c>
      <c r="B21" s="14">
        <v>0</v>
      </c>
      <c r="C21" s="15">
        <f t="shared" si="19"/>
        <v>20</v>
      </c>
      <c r="D21" s="16"/>
      <c r="E21" s="15">
        <f t="shared" si="15"/>
        <v>200</v>
      </c>
      <c r="F21" s="15">
        <f t="shared" si="16"/>
        <v>200</v>
      </c>
      <c r="G21" s="16"/>
      <c r="H21" s="13">
        <v>4</v>
      </c>
      <c r="I21" s="14">
        <v>0.6</v>
      </c>
      <c r="J21" s="16">
        <f t="shared" si="20"/>
        <v>1.4285714285714286</v>
      </c>
      <c r="K21" s="16"/>
      <c r="L21" s="15">
        <f t="shared" si="17"/>
        <v>800</v>
      </c>
      <c r="M21" s="16">
        <f t="shared" si="18"/>
        <v>285.71428571428572</v>
      </c>
      <c r="N21" s="10"/>
      <c r="P21" s="12"/>
    </row>
    <row r="22" spans="1:16" x14ac:dyDescent="0.25">
      <c r="A22" s="13">
        <v>20</v>
      </c>
      <c r="B22" s="14">
        <v>0</v>
      </c>
      <c r="C22" s="15">
        <f t="shared" si="19"/>
        <v>20</v>
      </c>
      <c r="D22" s="16"/>
      <c r="E22" s="15">
        <f t="shared" si="15"/>
        <v>200</v>
      </c>
      <c r="F22" s="15">
        <f t="shared" si="16"/>
        <v>200</v>
      </c>
      <c r="G22" s="16"/>
      <c r="H22" s="13">
        <v>7</v>
      </c>
      <c r="I22" s="14">
        <v>0</v>
      </c>
      <c r="J22" s="16">
        <f>H22/(1+(H22-1)*I22)</f>
        <v>7</v>
      </c>
      <c r="K22" s="16"/>
      <c r="L22" s="15">
        <f t="shared" si="17"/>
        <v>1400</v>
      </c>
      <c r="M22" s="15">
        <f t="shared" si="18"/>
        <v>1400</v>
      </c>
      <c r="N22" s="10"/>
      <c r="P22" s="12"/>
    </row>
    <row r="23" spans="1:16" x14ac:dyDescent="0.25">
      <c r="A23" s="13">
        <v>20</v>
      </c>
      <c r="B23" s="14">
        <v>0</v>
      </c>
      <c r="C23" s="15">
        <f t="shared" si="19"/>
        <v>20</v>
      </c>
      <c r="D23" s="16"/>
      <c r="E23" s="15">
        <f t="shared" si="15"/>
        <v>200</v>
      </c>
      <c r="F23" s="15">
        <f t="shared" si="16"/>
        <v>200</v>
      </c>
      <c r="G23" s="16"/>
      <c r="H23" s="13">
        <v>7</v>
      </c>
      <c r="I23" s="14">
        <v>0.3</v>
      </c>
      <c r="J23" s="16">
        <f t="shared" ref="J23:J24" si="21">H23/(1+(H23-1)*I23)</f>
        <v>2.5</v>
      </c>
      <c r="K23" s="16"/>
      <c r="L23" s="15">
        <f t="shared" si="17"/>
        <v>1400</v>
      </c>
      <c r="M23" s="16">
        <f t="shared" si="18"/>
        <v>500</v>
      </c>
      <c r="N23" s="10"/>
      <c r="P23" s="12"/>
    </row>
    <row r="24" spans="1:16" x14ac:dyDescent="0.25">
      <c r="A24" s="13">
        <v>20</v>
      </c>
      <c r="B24" s="14">
        <v>0</v>
      </c>
      <c r="C24" s="15">
        <f t="shared" si="19"/>
        <v>20</v>
      </c>
      <c r="D24" s="16"/>
      <c r="E24" s="15">
        <f t="shared" si="15"/>
        <v>200</v>
      </c>
      <c r="F24" s="15">
        <f t="shared" si="16"/>
        <v>200</v>
      </c>
      <c r="G24" s="16"/>
      <c r="H24" s="13">
        <v>7</v>
      </c>
      <c r="I24" s="14">
        <v>0.6</v>
      </c>
      <c r="J24" s="16">
        <f t="shared" si="21"/>
        <v>1.5217391304347827</v>
      </c>
      <c r="K24" s="16"/>
      <c r="L24" s="15">
        <f t="shared" si="17"/>
        <v>1400</v>
      </c>
      <c r="M24" s="16">
        <f t="shared" si="18"/>
        <v>304.34782608695656</v>
      </c>
      <c r="N24" s="10"/>
      <c r="P24" s="12"/>
    </row>
    <row r="25" spans="1:16" x14ac:dyDescent="0.25">
      <c r="A25" s="13"/>
      <c r="B25" s="14"/>
      <c r="C25" s="16"/>
      <c r="D25" s="16"/>
      <c r="E25" s="15"/>
      <c r="F25" s="15"/>
      <c r="G25" s="16"/>
      <c r="H25" s="13"/>
      <c r="I25" s="14"/>
      <c r="J25" s="16"/>
      <c r="K25" s="16"/>
      <c r="L25" s="15"/>
      <c r="M25" s="15"/>
      <c r="P25" s="12"/>
    </row>
    <row r="26" spans="1:16" x14ac:dyDescent="0.25">
      <c r="A26" s="13">
        <v>20</v>
      </c>
      <c r="B26" s="14">
        <v>0.05</v>
      </c>
      <c r="C26" s="16">
        <f>A26/( 1 + ((A26-1)*B26))</f>
        <v>10.256410256410255</v>
      </c>
      <c r="D26" s="16"/>
      <c r="E26" s="15">
        <f t="shared" ref="E26:E31" si="22">A26*$N$1</f>
        <v>200</v>
      </c>
      <c r="F26" s="15">
        <f t="shared" ref="F26:F31" si="23">C26*$N$1</f>
        <v>102.56410256410255</v>
      </c>
      <c r="G26" s="16"/>
      <c r="H26" s="13">
        <v>4</v>
      </c>
      <c r="I26" s="14">
        <v>0</v>
      </c>
      <c r="J26" s="15">
        <f>H26/(1+(H26-1)*I26)</f>
        <v>4</v>
      </c>
      <c r="K26" s="16"/>
      <c r="L26" s="15">
        <f t="shared" ref="L26:L31" si="24">H26*A26*$N$1</f>
        <v>800</v>
      </c>
      <c r="M26" s="16">
        <f t="shared" ref="M26:M31" si="25">J26*C26*$N$1</f>
        <v>410.25641025641022</v>
      </c>
      <c r="P26" s="12"/>
    </row>
    <row r="27" spans="1:16" x14ac:dyDescent="0.25">
      <c r="A27" s="13">
        <v>20</v>
      </c>
      <c r="B27" s="14">
        <v>0.05</v>
      </c>
      <c r="C27" s="16">
        <f t="shared" ref="C27:C31" si="26">A27/( 1 + ((A27-1)*B27))</f>
        <v>10.256410256410255</v>
      </c>
      <c r="D27" s="16"/>
      <c r="E27" s="15">
        <f t="shared" si="22"/>
        <v>200</v>
      </c>
      <c r="F27" s="15">
        <f t="shared" si="23"/>
        <v>102.56410256410255</v>
      </c>
      <c r="G27" s="16"/>
      <c r="H27" s="13">
        <v>4</v>
      </c>
      <c r="I27" s="14">
        <v>0.3</v>
      </c>
      <c r="J27" s="16">
        <f t="shared" ref="J27:J28" si="27">H27/(1+(H27-1)*I27)</f>
        <v>2.1052631578947367</v>
      </c>
      <c r="K27" s="16"/>
      <c r="L27" s="15">
        <f t="shared" si="24"/>
        <v>800</v>
      </c>
      <c r="M27" s="16">
        <f t="shared" si="25"/>
        <v>215.9244264507422</v>
      </c>
      <c r="P27" s="12"/>
    </row>
    <row r="28" spans="1:16" x14ac:dyDescent="0.25">
      <c r="A28" s="13">
        <v>20</v>
      </c>
      <c r="B28" s="14">
        <v>0.05</v>
      </c>
      <c r="C28" s="16">
        <f t="shared" si="26"/>
        <v>10.256410256410255</v>
      </c>
      <c r="D28" s="16"/>
      <c r="E28" s="15">
        <f t="shared" si="22"/>
        <v>200</v>
      </c>
      <c r="F28" s="15">
        <f t="shared" si="23"/>
        <v>102.56410256410255</v>
      </c>
      <c r="G28" s="16"/>
      <c r="H28" s="13">
        <v>4</v>
      </c>
      <c r="I28" s="14">
        <v>0.6</v>
      </c>
      <c r="J28" s="16">
        <f t="shared" si="27"/>
        <v>1.4285714285714286</v>
      </c>
      <c r="K28" s="16"/>
      <c r="L28" s="15">
        <f t="shared" si="24"/>
        <v>800</v>
      </c>
      <c r="M28" s="16">
        <f t="shared" si="25"/>
        <v>146.52014652014651</v>
      </c>
      <c r="P28" s="12"/>
    </row>
    <row r="29" spans="1:16" x14ac:dyDescent="0.25">
      <c r="A29" s="13">
        <v>20</v>
      </c>
      <c r="B29" s="14">
        <v>0.05</v>
      </c>
      <c r="C29" s="16">
        <f t="shared" si="26"/>
        <v>10.256410256410255</v>
      </c>
      <c r="D29" s="16"/>
      <c r="E29" s="15">
        <f t="shared" si="22"/>
        <v>200</v>
      </c>
      <c r="F29" s="15">
        <f t="shared" si="23"/>
        <v>102.56410256410255</v>
      </c>
      <c r="G29" s="16"/>
      <c r="H29" s="13">
        <v>7</v>
      </c>
      <c r="I29" s="14">
        <v>0</v>
      </c>
      <c r="J29" s="16">
        <f>H29/(1+(H29-1)*I29)</f>
        <v>7</v>
      </c>
      <c r="K29" s="16"/>
      <c r="L29" s="15">
        <f t="shared" si="24"/>
        <v>1400</v>
      </c>
      <c r="M29" s="16">
        <f t="shared" si="25"/>
        <v>717.94871794871801</v>
      </c>
      <c r="P29" s="12"/>
    </row>
    <row r="30" spans="1:16" x14ac:dyDescent="0.25">
      <c r="A30" s="13">
        <v>20</v>
      </c>
      <c r="B30" s="14">
        <v>0.05</v>
      </c>
      <c r="C30" s="16">
        <f t="shared" si="26"/>
        <v>10.256410256410255</v>
      </c>
      <c r="D30" s="16"/>
      <c r="E30" s="15">
        <f t="shared" si="22"/>
        <v>200</v>
      </c>
      <c r="F30" s="15">
        <f t="shared" si="23"/>
        <v>102.56410256410255</v>
      </c>
      <c r="G30" s="16"/>
      <c r="H30" s="13">
        <v>7</v>
      </c>
      <c r="I30" s="14">
        <v>0.3</v>
      </c>
      <c r="J30" s="16">
        <f t="shared" ref="J30:J31" si="28">H30/(1+(H30-1)*I30)</f>
        <v>2.5</v>
      </c>
      <c r="K30" s="16"/>
      <c r="L30" s="15">
        <f t="shared" si="24"/>
        <v>1400</v>
      </c>
      <c r="M30" s="16">
        <f t="shared" si="25"/>
        <v>256.41025641025641</v>
      </c>
      <c r="P30" s="12"/>
    </row>
    <row r="31" spans="1:16" x14ac:dyDescent="0.25">
      <c r="A31" s="17">
        <v>20</v>
      </c>
      <c r="B31" s="18">
        <v>0.05</v>
      </c>
      <c r="C31" s="19">
        <f t="shared" si="26"/>
        <v>10.256410256410255</v>
      </c>
      <c r="D31" s="19"/>
      <c r="E31" s="20">
        <f t="shared" si="22"/>
        <v>200</v>
      </c>
      <c r="F31" s="20">
        <f t="shared" si="23"/>
        <v>102.56410256410255</v>
      </c>
      <c r="G31" s="19"/>
      <c r="H31" s="17">
        <v>7</v>
      </c>
      <c r="I31" s="18">
        <v>0.6</v>
      </c>
      <c r="J31" s="19">
        <f t="shared" si="28"/>
        <v>1.5217391304347827</v>
      </c>
      <c r="K31" s="19"/>
      <c r="L31" s="20">
        <f t="shared" si="24"/>
        <v>1400</v>
      </c>
      <c r="M31" s="19">
        <f t="shared" si="25"/>
        <v>156.07580824972129</v>
      </c>
      <c r="P31" s="12"/>
    </row>
    <row r="32" spans="1:16" x14ac:dyDescent="0.25">
      <c r="B32" s="8"/>
      <c r="C32" s="7"/>
      <c r="D32" s="6"/>
      <c r="E32" s="10"/>
      <c r="F32" s="10"/>
      <c r="G32" s="6"/>
      <c r="I32" s="8"/>
      <c r="J32" s="6"/>
      <c r="K32" s="6"/>
      <c r="L32" s="10"/>
      <c r="M32" s="10"/>
    </row>
    <row r="33" spans="1:16" x14ac:dyDescent="0.25">
      <c r="B33" s="8"/>
      <c r="C33" s="7"/>
      <c r="D33" s="6"/>
      <c r="E33" s="10"/>
      <c r="F33" s="10"/>
      <c r="G33" s="6"/>
      <c r="I33" s="8"/>
      <c r="J33" s="6"/>
      <c r="K33" s="6"/>
      <c r="L33" s="10"/>
      <c r="M33" s="10"/>
    </row>
    <row r="34" spans="1:16" x14ac:dyDescent="0.25">
      <c r="B34" s="8"/>
      <c r="C34" s="7"/>
      <c r="D34" s="6"/>
      <c r="E34" s="10"/>
      <c r="F34" s="10"/>
      <c r="G34" s="6"/>
      <c r="I34" s="8"/>
      <c r="J34" s="6"/>
      <c r="K34" s="6"/>
      <c r="L34" s="10"/>
      <c r="M34" s="10"/>
    </row>
    <row r="35" spans="1:16" x14ac:dyDescent="0.25">
      <c r="A35" s="13"/>
      <c r="B35" s="14"/>
      <c r="C35" s="16"/>
      <c r="D35" s="16"/>
      <c r="E35" s="15"/>
      <c r="F35" s="15"/>
      <c r="G35" s="16"/>
      <c r="H35" s="13"/>
      <c r="I35" s="14"/>
      <c r="J35" s="16"/>
      <c r="K35" s="16"/>
      <c r="L35" s="15"/>
      <c r="M35" s="16"/>
      <c r="P35" s="12"/>
    </row>
    <row r="36" spans="1:16" x14ac:dyDescent="0.25">
      <c r="B36" s="8"/>
      <c r="C36" s="7"/>
      <c r="D36" s="6"/>
      <c r="E36" s="10"/>
      <c r="F36" s="10"/>
      <c r="G36" s="6"/>
      <c r="I36" s="8"/>
      <c r="J36" s="6"/>
      <c r="K36" s="6"/>
      <c r="L36" s="10"/>
      <c r="M36" s="10"/>
    </row>
    <row r="37" spans="1:16" x14ac:dyDescent="0.25">
      <c r="B37" s="8"/>
      <c r="C37" s="7"/>
      <c r="D37" s="6"/>
      <c r="E37" s="10"/>
      <c r="F37" s="10"/>
      <c r="G37" s="6"/>
      <c r="I37" s="8"/>
      <c r="J37" s="6"/>
      <c r="K37" s="6"/>
      <c r="L37" s="10"/>
      <c r="M37" s="10"/>
    </row>
  </sheetData>
  <mergeCells count="4">
    <mergeCell ref="H2:J2"/>
    <mergeCell ref="A2:C2"/>
    <mergeCell ref="L2:M2"/>
    <mergeCell ref="E2:F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>
      <selection activeCell="J32" sqref="J32"/>
    </sheetView>
  </sheetViews>
  <sheetFormatPr defaultRowHeight="12.75" x14ac:dyDescent="0.2"/>
  <cols>
    <col min="1" max="1" width="12.140625" style="24" customWidth="1"/>
    <col min="2" max="2" width="8.7109375" customWidth="1"/>
    <col min="4" max="4" width="12.85546875" customWidth="1"/>
    <col min="5" max="5" width="15.42578125" style="24" customWidth="1"/>
    <col min="6" max="6" width="10" bestFit="1" customWidth="1"/>
  </cols>
  <sheetData>
    <row r="1" spans="1:6" ht="25.5" x14ac:dyDescent="0.2">
      <c r="A1" s="22" t="s">
        <v>11</v>
      </c>
      <c r="B1" s="23" t="s">
        <v>12</v>
      </c>
      <c r="C1" s="23" t="s">
        <v>17</v>
      </c>
      <c r="D1" s="23" t="s">
        <v>16</v>
      </c>
      <c r="E1" s="22" t="s">
        <v>15</v>
      </c>
      <c r="F1" s="23" t="s">
        <v>18</v>
      </c>
    </row>
    <row r="2" spans="1:6" x14ac:dyDescent="0.2">
      <c r="A2" s="24">
        <v>0.01</v>
      </c>
      <c r="B2" s="25">
        <f>A2/(1-A2)</f>
        <v>1.0101010101010102E-2</v>
      </c>
      <c r="C2" s="24">
        <f>LN(B2)</f>
        <v>-4.5951198501345898</v>
      </c>
      <c r="D2" s="24">
        <f>-1*LN(-1*LN(A2))</f>
        <v>-1.5271796258079011</v>
      </c>
      <c r="E2" s="24">
        <f>LN(-1*LN(1-A2))</f>
        <v>-4.6001492267765789</v>
      </c>
      <c r="F2" s="24">
        <f>1.7*NORMSINV(A2)</f>
        <v>-3.954791385869429</v>
      </c>
    </row>
    <row r="3" spans="1:6" x14ac:dyDescent="0.2">
      <c r="A3" s="24">
        <f>A2+0.01</f>
        <v>0.02</v>
      </c>
      <c r="B3" s="25">
        <f t="shared" ref="B3:B66" si="0">A3/(1-A3)</f>
        <v>2.0408163265306124E-2</v>
      </c>
      <c r="C3" s="24">
        <f t="shared" ref="C3:C66" si="1">LN(B3)</f>
        <v>-3.8918202981106265</v>
      </c>
      <c r="D3" s="24">
        <f t="shared" ref="D3:D55" si="2">-1*LN(-1*LN(A3))</f>
        <v>-1.3640546328884455</v>
      </c>
      <c r="E3" s="24">
        <f t="shared" ref="E3:E55" si="3">LN(-1*LN(1-A3))</f>
        <v>-3.9019386579358333</v>
      </c>
      <c r="F3" s="24">
        <f t="shared" ref="F3:F66" si="4">1.7*NORMSINV(A3)</f>
        <v>-3.4913731480740982</v>
      </c>
    </row>
    <row r="4" spans="1:6" x14ac:dyDescent="0.2">
      <c r="A4" s="24">
        <f t="shared" ref="A4:A60" si="5">A3+0.01</f>
        <v>0.03</v>
      </c>
      <c r="B4" s="25">
        <f t="shared" si="0"/>
        <v>3.0927835051546393E-2</v>
      </c>
      <c r="C4" s="24">
        <f t="shared" si="1"/>
        <v>-3.4760986898352733</v>
      </c>
      <c r="D4" s="24">
        <f t="shared" si="2"/>
        <v>-1.2546349002858599</v>
      </c>
      <c r="E4" s="24">
        <f t="shared" si="3"/>
        <v>-3.4913669500837861</v>
      </c>
      <c r="F4" s="24">
        <f t="shared" si="4"/>
        <v>-3.1973491338571263</v>
      </c>
    </row>
    <row r="5" spans="1:6" x14ac:dyDescent="0.2">
      <c r="A5" s="24">
        <f t="shared" si="5"/>
        <v>0.04</v>
      </c>
      <c r="B5" s="25">
        <f t="shared" si="0"/>
        <v>4.1666666666666671E-2</v>
      </c>
      <c r="C5" s="24">
        <f t="shared" si="1"/>
        <v>-3.1780538303479453</v>
      </c>
      <c r="D5" s="24">
        <f t="shared" si="2"/>
        <v>-1.1690321758870559</v>
      </c>
      <c r="E5" s="24">
        <f t="shared" si="3"/>
        <v>-3.1985342614453849</v>
      </c>
      <c r="F5" s="24">
        <f t="shared" si="4"/>
        <v>-2.9761663211286882</v>
      </c>
    </row>
    <row r="6" spans="1:6" x14ac:dyDescent="0.2">
      <c r="A6" s="24">
        <f t="shared" si="5"/>
        <v>0.05</v>
      </c>
      <c r="B6" s="25">
        <f t="shared" si="0"/>
        <v>5.2631578947368425E-2</v>
      </c>
      <c r="C6" s="24">
        <f t="shared" si="1"/>
        <v>-2.9444389791664403</v>
      </c>
      <c r="D6" s="24">
        <f t="shared" si="2"/>
        <v>-1.0971887003649488</v>
      </c>
      <c r="E6" s="24">
        <f t="shared" si="3"/>
        <v>-2.9701952490421637</v>
      </c>
      <c r="F6" s="24">
        <f t="shared" si="4"/>
        <v>-2.7962511658175035</v>
      </c>
    </row>
    <row r="7" spans="1:6" x14ac:dyDescent="0.2">
      <c r="A7" s="24">
        <f t="shared" si="5"/>
        <v>6.0000000000000005E-2</v>
      </c>
      <c r="B7" s="25">
        <f t="shared" si="0"/>
        <v>6.3829787234042562E-2</v>
      </c>
      <c r="C7" s="24">
        <f t="shared" si="1"/>
        <v>-2.7515353130419489</v>
      </c>
      <c r="D7" s="24">
        <f t="shared" si="2"/>
        <v>-1.0343975255188331</v>
      </c>
      <c r="E7" s="24">
        <f t="shared" si="3"/>
        <v>-2.7826325333778006</v>
      </c>
      <c r="F7" s="24">
        <f t="shared" si="4"/>
        <v>-2.6431151108146502</v>
      </c>
    </row>
    <row r="8" spans="1:6" x14ac:dyDescent="0.2">
      <c r="A8" s="24">
        <f t="shared" si="5"/>
        <v>7.0000000000000007E-2</v>
      </c>
      <c r="B8" s="25">
        <f t="shared" si="0"/>
        <v>7.5268817204301092E-2</v>
      </c>
      <c r="C8" s="24">
        <f t="shared" si="1"/>
        <v>-2.5866893440979424</v>
      </c>
      <c r="D8" s="24">
        <f t="shared" si="2"/>
        <v>-0.97804790248970919</v>
      </c>
      <c r="E8" s="24">
        <f t="shared" si="3"/>
        <v>-2.6231941186130197</v>
      </c>
      <c r="F8" s="24">
        <f t="shared" si="4"/>
        <v>-2.5088447479045892</v>
      </c>
    </row>
    <row r="9" spans="1:6" x14ac:dyDescent="0.2">
      <c r="A9" s="24">
        <f t="shared" si="5"/>
        <v>0.08</v>
      </c>
      <c r="B9" s="25">
        <f t="shared" si="0"/>
        <v>8.6956521739130432E-2</v>
      </c>
      <c r="C9" s="24">
        <f t="shared" si="1"/>
        <v>-2.4423470353692043</v>
      </c>
      <c r="D9" s="24">
        <f t="shared" si="2"/>
        <v>-0.92652959310170058</v>
      </c>
      <c r="E9" s="24">
        <f t="shared" si="3"/>
        <v>-2.4843275102530673</v>
      </c>
      <c r="F9" s="24">
        <f t="shared" si="4"/>
        <v>-2.3886216525263801</v>
      </c>
    </row>
    <row r="10" spans="1:6" x14ac:dyDescent="0.2">
      <c r="A10" s="24">
        <f t="shared" si="5"/>
        <v>0.09</v>
      </c>
      <c r="B10" s="25">
        <f t="shared" si="0"/>
        <v>9.8901098901098897E-2</v>
      </c>
      <c r="C10" s="24">
        <f t="shared" si="1"/>
        <v>-2.3136349291806306</v>
      </c>
      <c r="D10" s="24">
        <f t="shared" si="2"/>
        <v>-0.87877393942231108</v>
      </c>
      <c r="E10" s="24">
        <f t="shared" si="3"/>
        <v>-2.3611608457948767</v>
      </c>
      <c r="F10" s="24">
        <f t="shared" si="4"/>
        <v>-2.2792835572733674</v>
      </c>
    </row>
    <row r="11" spans="1:6" x14ac:dyDescent="0.2">
      <c r="A11" s="24">
        <f t="shared" si="5"/>
        <v>9.9999999999999992E-2</v>
      </c>
      <c r="B11" s="25">
        <f t="shared" si="0"/>
        <v>0.1111111111111111</v>
      </c>
      <c r="C11" s="24">
        <f t="shared" si="1"/>
        <v>-2.1972245773362196</v>
      </c>
      <c r="D11" s="24">
        <f t="shared" si="2"/>
        <v>-0.83403244524795594</v>
      </c>
      <c r="E11" s="24">
        <f t="shared" si="3"/>
        <v>-2.2503673273124454</v>
      </c>
      <c r="F11" s="24">
        <f t="shared" si="4"/>
        <v>-2.1786376614258209</v>
      </c>
    </row>
    <row r="12" spans="1:6" x14ac:dyDescent="0.2">
      <c r="A12" s="24">
        <f t="shared" si="5"/>
        <v>0.10999999999999999</v>
      </c>
      <c r="B12" s="25">
        <f t="shared" si="0"/>
        <v>0.12359550561797751</v>
      </c>
      <c r="C12" s="24">
        <f t="shared" si="1"/>
        <v>-2.0907410969337694</v>
      </c>
      <c r="D12" s="24">
        <f t="shared" si="2"/>
        <v>-0.7917586837172691</v>
      </c>
      <c r="E12" s="24">
        <f t="shared" si="3"/>
        <v>-2.1495737798046424</v>
      </c>
      <c r="F12" s="24">
        <f t="shared" si="4"/>
        <v>-2.0850978040622379</v>
      </c>
    </row>
    <row r="13" spans="1:6" x14ac:dyDescent="0.2">
      <c r="A13" s="24">
        <f t="shared" si="5"/>
        <v>0.11999999999999998</v>
      </c>
      <c r="B13" s="25">
        <f t="shared" si="0"/>
        <v>0.13636363636363635</v>
      </c>
      <c r="C13" s="24">
        <f t="shared" si="1"/>
        <v>-1.9924301646902063</v>
      </c>
      <c r="D13" s="24">
        <f t="shared" si="2"/>
        <v>-0.75154039048647669</v>
      </c>
      <c r="E13" s="24">
        <f t="shared" si="3"/>
        <v>-2.0570276481998131</v>
      </c>
      <c r="F13" s="24">
        <f t="shared" si="4"/>
        <v>-1.9974775465123535</v>
      </c>
    </row>
    <row r="14" spans="1:6" x14ac:dyDescent="0.2">
      <c r="A14" s="24">
        <f t="shared" si="5"/>
        <v>0.12999999999999998</v>
      </c>
      <c r="B14" s="25">
        <f t="shared" si="0"/>
        <v>0.14942528735632182</v>
      </c>
      <c r="C14" s="24">
        <f t="shared" si="1"/>
        <v>-1.9009587611930472</v>
      </c>
      <c r="D14" s="24">
        <f t="shared" si="2"/>
        <v>-0.71305805127531763</v>
      </c>
      <c r="E14" s="24">
        <f t="shared" si="3"/>
        <v>-1.9713977444428701</v>
      </c>
      <c r="F14" s="24">
        <f t="shared" si="4"/>
        <v>-1.9148649193659621</v>
      </c>
    </row>
    <row r="15" spans="1:6" x14ac:dyDescent="0.2">
      <c r="A15" s="24">
        <f t="shared" si="5"/>
        <v>0.13999999999999999</v>
      </c>
      <c r="B15" s="25">
        <f t="shared" si="0"/>
        <v>0.16279069767441859</v>
      </c>
      <c r="C15" s="24">
        <f t="shared" si="1"/>
        <v>-1.8152899666382492</v>
      </c>
      <c r="D15" s="24">
        <f t="shared" si="2"/>
        <v>-0.67605842413278261</v>
      </c>
      <c r="E15" s="24">
        <f t="shared" si="3"/>
        <v>-1.8916490462361459</v>
      </c>
      <c r="F15" s="24">
        <f t="shared" si="4"/>
        <v>-1.8365428793854259</v>
      </c>
    </row>
    <row r="16" spans="1:6" x14ac:dyDescent="0.2">
      <c r="A16" s="24">
        <f t="shared" si="5"/>
        <v>0.15</v>
      </c>
      <c r="B16" s="24">
        <f t="shared" si="0"/>
        <v>0.17647058823529413</v>
      </c>
      <c r="C16" s="24">
        <f t="shared" si="1"/>
        <v>-1.7346010553881064</v>
      </c>
      <c r="D16" s="24">
        <f t="shared" si="2"/>
        <v>-0.64033693876074793</v>
      </c>
      <c r="E16" s="24">
        <f t="shared" si="3"/>
        <v>-1.8169607947796103</v>
      </c>
      <c r="F16" s="24">
        <f t="shared" si="4"/>
        <v>-1.7619367621394426</v>
      </c>
    </row>
    <row r="17" spans="1:6" x14ac:dyDescent="0.2">
      <c r="A17" s="24">
        <f t="shared" si="5"/>
        <v>0.16</v>
      </c>
      <c r="B17" s="25">
        <f t="shared" si="0"/>
        <v>0.19047619047619049</v>
      </c>
      <c r="C17" s="24">
        <f t="shared" si="1"/>
        <v>-1.6582280766035322</v>
      </c>
      <c r="D17" s="24">
        <f t="shared" si="2"/>
        <v>-0.60572560876919024</v>
      </c>
      <c r="E17" s="24">
        <f t="shared" si="3"/>
        <v>-1.7466710787777311</v>
      </c>
      <c r="F17" s="24">
        <f t="shared" si="4"/>
        <v>-1.6905784014565746</v>
      </c>
    </row>
    <row r="18" spans="1:6" x14ac:dyDescent="0.2">
      <c r="A18" s="24">
        <f t="shared" si="5"/>
        <v>0.17</v>
      </c>
      <c r="B18" s="25">
        <f t="shared" si="0"/>
        <v>0.20481927710843376</v>
      </c>
      <c r="C18" s="24">
        <f t="shared" si="1"/>
        <v>-1.5856272637403817</v>
      </c>
      <c r="D18" s="24">
        <f t="shared" si="2"/>
        <v>-0.57208449631736835</v>
      </c>
      <c r="E18" s="24">
        <f t="shared" si="3"/>
        <v>-1.6802382475166791</v>
      </c>
      <c r="F18" s="24">
        <f t="shared" si="4"/>
        <v>-1.6220809303485324</v>
      </c>
    </row>
    <row r="19" spans="1:6" x14ac:dyDescent="0.2">
      <c r="A19" s="24">
        <f t="shared" si="5"/>
        <v>0.18000000000000002</v>
      </c>
      <c r="B19" s="25">
        <f t="shared" si="0"/>
        <v>0.21951219512195125</v>
      </c>
      <c r="C19" s="24">
        <f t="shared" si="1"/>
        <v>-1.5163474893680884</v>
      </c>
      <c r="D19" s="24">
        <f t="shared" si="2"/>
        <v>-0.53929553906989014</v>
      </c>
      <c r="E19" s="24">
        <f t="shared" si="3"/>
        <v>-1.6172133694853976</v>
      </c>
      <c r="F19" s="24">
        <f t="shared" si="4"/>
        <v>-1.5561206493327813</v>
      </c>
    </row>
    <row r="20" spans="1:6" x14ac:dyDescent="0.2">
      <c r="A20" s="24">
        <f t="shared" si="5"/>
        <v>0.19000000000000003</v>
      </c>
      <c r="B20" s="25">
        <f t="shared" si="0"/>
        <v>0.23456790123456794</v>
      </c>
      <c r="C20" s="24">
        <f t="shared" si="1"/>
        <v>-1.4500101755059982</v>
      </c>
      <c r="D20" s="24">
        <f t="shared" si="2"/>
        <v>-0.50725799142009587</v>
      </c>
      <c r="E20" s="24">
        <f t="shared" si="3"/>
        <v>-1.5572201467524995</v>
      </c>
      <c r="F20" s="24">
        <f t="shared" si="4"/>
        <v>-1.4924237015870871</v>
      </c>
    </row>
    <row r="21" spans="1:6" x14ac:dyDescent="0.2">
      <c r="A21" s="24">
        <f t="shared" si="5"/>
        <v>0.20000000000000004</v>
      </c>
      <c r="B21" s="25">
        <f t="shared" si="0"/>
        <v>0.25000000000000006</v>
      </c>
      <c r="C21" s="24">
        <f t="shared" si="1"/>
        <v>-1.3862943611198904</v>
      </c>
      <c r="D21" s="24">
        <f t="shared" si="2"/>
        <v>-0.47588499532711054</v>
      </c>
      <c r="E21" s="24">
        <f t="shared" si="3"/>
        <v>-1.4999399867595151</v>
      </c>
      <c r="F21" s="24">
        <f t="shared" si="4"/>
        <v>-1.4307560970739528</v>
      </c>
    </row>
    <row r="22" spans="1:6" x14ac:dyDescent="0.2">
      <c r="A22" s="24">
        <f t="shared" si="5"/>
        <v>0.21000000000000005</v>
      </c>
      <c r="B22" s="25">
        <f t="shared" si="0"/>
        <v>0.26582278481012667</v>
      </c>
      <c r="C22" s="24">
        <f t="shared" si="1"/>
        <v>-1.3249254147435983</v>
      </c>
      <c r="D22" s="24">
        <f t="shared" si="2"/>
        <v>-0.44510095832671104</v>
      </c>
      <c r="E22" s="24">
        <f t="shared" si="3"/>
        <v>-1.4451007195150563</v>
      </c>
      <c r="F22" s="24">
        <f t="shared" si="4"/>
        <v>-1.3709161199310078</v>
      </c>
    </row>
    <row r="23" spans="1:6" x14ac:dyDescent="0.2">
      <c r="A23" s="24">
        <f t="shared" si="5"/>
        <v>0.22000000000000006</v>
      </c>
      <c r="B23" s="25">
        <f t="shared" si="0"/>
        <v>0.28205128205128216</v>
      </c>
      <c r="C23" s="24">
        <f t="shared" si="1"/>
        <v>-1.2656663733312754</v>
      </c>
      <c r="D23" s="24">
        <f t="shared" si="2"/>
        <v>-0.41483951911157613</v>
      </c>
      <c r="E23" s="24">
        <f t="shared" si="3"/>
        <v>-1.392467941316861</v>
      </c>
      <c r="F23" s="24">
        <f t="shared" si="4"/>
        <v>-1.3127284641207633</v>
      </c>
    </row>
    <row r="24" spans="1:6" x14ac:dyDescent="0.2">
      <c r="A24" s="24">
        <f t="shared" si="5"/>
        <v>0.23000000000000007</v>
      </c>
      <c r="B24" s="25">
        <f t="shared" si="0"/>
        <v>0.2987012987012988</v>
      </c>
      <c r="C24" s="24">
        <f t="shared" si="1"/>
        <v>-1.2083112059245338</v>
      </c>
      <c r="D24" s="24">
        <f t="shared" si="2"/>
        <v>-0.3850419479613732</v>
      </c>
      <c r="E24" s="24">
        <f t="shared" si="3"/>
        <v>-1.3418382836093283</v>
      </c>
      <c r="F24" s="24">
        <f t="shared" si="4"/>
        <v>-1.2560396436148626</v>
      </c>
    </row>
    <row r="25" spans="1:6" x14ac:dyDescent="0.2">
      <c r="A25" s="24">
        <f t="shared" si="5"/>
        <v>0.24000000000000007</v>
      </c>
      <c r="B25" s="25">
        <f t="shared" si="0"/>
        <v>0.31578947368421068</v>
      </c>
      <c r="C25" s="24">
        <f t="shared" si="1"/>
        <v>-1.1526795099383851</v>
      </c>
      <c r="D25" s="24">
        <f t="shared" si="2"/>
        <v>-0.35565587381121155</v>
      </c>
      <c r="E25" s="24">
        <f t="shared" si="3"/>
        <v>-1.2930341148060247</v>
      </c>
      <c r="F25" s="24">
        <f t="shared" si="4"/>
        <v>-1.2007143568281478</v>
      </c>
    </row>
    <row r="26" spans="1:6" x14ac:dyDescent="0.2">
      <c r="A26" s="24">
        <f t="shared" si="5"/>
        <v>0.25000000000000006</v>
      </c>
      <c r="B26" s="25">
        <f t="shared" si="0"/>
        <v>0.33333333333333343</v>
      </c>
      <c r="C26" s="24">
        <f t="shared" si="1"/>
        <v>-1.0986122886681093</v>
      </c>
      <c r="D26" s="24">
        <f t="shared" si="2"/>
        <v>-0.32663425997828077</v>
      </c>
      <c r="E26" s="24">
        <f t="shared" si="3"/>
        <v>-1.2458993237072382</v>
      </c>
      <c r="F26" s="24">
        <f t="shared" si="4"/>
        <v>-1.1466325753333384</v>
      </c>
    </row>
    <row r="27" spans="1:6" x14ac:dyDescent="0.2">
      <c r="A27" s="24">
        <f t="shared" si="5"/>
        <v>0.26000000000000006</v>
      </c>
      <c r="B27" s="25">
        <f t="shared" si="0"/>
        <v>0.35135135135135143</v>
      </c>
      <c r="C27" s="24">
        <f t="shared" si="1"/>
        <v>-1.0459685551826874</v>
      </c>
      <c r="D27" s="24">
        <f t="shared" si="2"/>
        <v>-0.29793457148413699</v>
      </c>
      <c r="E27" s="24">
        <f t="shared" si="3"/>
        <v>-1.2002959297088209</v>
      </c>
      <c r="F27" s="24">
        <f t="shared" si="4"/>
        <v>-1.0936871891679594</v>
      </c>
    </row>
    <row r="28" spans="1:6" x14ac:dyDescent="0.2">
      <c r="A28" s="24">
        <f t="shared" si="5"/>
        <v>0.27000000000000007</v>
      </c>
      <c r="B28" s="25">
        <f t="shared" si="0"/>
        <v>0.36986301369863023</v>
      </c>
      <c r="C28" s="24">
        <f t="shared" si="1"/>
        <v>-0.99462257514406183</v>
      </c>
      <c r="D28" s="24">
        <f t="shared" si="2"/>
        <v>-0.26951809162840862</v>
      </c>
      <c r="E28" s="24">
        <f t="shared" si="3"/>
        <v>-1.1561013323751592</v>
      </c>
      <c r="F28" s="24">
        <f t="shared" si="4"/>
        <v>-1.0417820847282659</v>
      </c>
    </row>
    <row r="29" spans="1:6" x14ac:dyDescent="0.2">
      <c r="A29" s="24">
        <f t="shared" si="5"/>
        <v>0.28000000000000008</v>
      </c>
      <c r="B29" s="25">
        <f t="shared" si="0"/>
        <v>0.38888888888888901</v>
      </c>
      <c r="C29" s="24">
        <f t="shared" si="1"/>
        <v>-0.94446160884085106</v>
      </c>
      <c r="D29" s="24">
        <f t="shared" si="2"/>
        <v>-0.24134935598542923</v>
      </c>
      <c r="E29" s="24">
        <f t="shared" si="3"/>
        <v>-1.1132060607017309</v>
      </c>
      <c r="F29" s="24">
        <f t="shared" si="4"/>
        <v>-0.99083056236106748</v>
      </c>
    </row>
    <row r="30" spans="1:6" x14ac:dyDescent="0.2">
      <c r="A30" s="24">
        <f t="shared" si="5"/>
        <v>0.29000000000000009</v>
      </c>
      <c r="B30" s="25">
        <f t="shared" si="0"/>
        <v>0.40845070422535223</v>
      </c>
      <c r="C30" s="24">
        <f t="shared" si="1"/>
        <v>-0.89538404705484109</v>
      </c>
      <c r="D30" s="24">
        <f t="shared" si="2"/>
        <v>-0.21339567961411068</v>
      </c>
      <c r="E30" s="24">
        <f t="shared" si="3"/>
        <v>-1.0715119167260789</v>
      </c>
      <c r="F30" s="24">
        <f t="shared" si="4"/>
        <v>-0.94075402324464319</v>
      </c>
    </row>
    <row r="31" spans="1:6" x14ac:dyDescent="0.2">
      <c r="A31" s="24">
        <f t="shared" si="5"/>
        <v>0.3000000000000001</v>
      </c>
      <c r="B31" s="25">
        <f t="shared" si="0"/>
        <v>0.42857142857142871</v>
      </c>
      <c r="C31" s="24">
        <f t="shared" si="1"/>
        <v>-0.84729786038720323</v>
      </c>
      <c r="D31" s="24">
        <f t="shared" si="2"/>
        <v>-0.18562675886236538</v>
      </c>
      <c r="E31" s="24">
        <f t="shared" si="3"/>
        <v>-1.0309304331587228</v>
      </c>
      <c r="F31" s="24">
        <f t="shared" si="4"/>
        <v>-0.89148087160366907</v>
      </c>
    </row>
    <row r="32" spans="1:6" x14ac:dyDescent="0.2">
      <c r="A32" s="24">
        <f t="shared" si="5"/>
        <v>0.31000000000000011</v>
      </c>
      <c r="B32" s="25">
        <f t="shared" si="0"/>
        <v>0.4492753623188408</v>
      </c>
      <c r="C32" s="24">
        <f t="shared" si="1"/>
        <v>-0.80011930011211263</v>
      </c>
      <c r="D32" s="24">
        <f t="shared" si="2"/>
        <v>-0.15801433329876363</v>
      </c>
      <c r="E32" s="24">
        <f t="shared" si="3"/>
        <v>-0.99138158315080116</v>
      </c>
      <c r="F32" s="24">
        <f t="shared" si="4"/>
        <v>-0.84294559049067019</v>
      </c>
    </row>
    <row r="33" spans="1:6" x14ac:dyDescent="0.2">
      <c r="A33" s="24">
        <f t="shared" si="5"/>
        <v>0.32000000000000012</v>
      </c>
      <c r="B33" s="25">
        <f t="shared" si="0"/>
        <v>0.47058823529411786</v>
      </c>
      <c r="C33" s="24">
        <f t="shared" si="1"/>
        <v>-0.75377180237637964</v>
      </c>
      <c r="D33" s="24">
        <f t="shared" si="2"/>
        <v>-0.13053189641996346</v>
      </c>
      <c r="E33" s="24">
        <f t="shared" si="3"/>
        <v>-0.95279269407125755</v>
      </c>
      <c r="F33" s="24">
        <f t="shared" si="4"/>
        <v>-0.79508795849466363</v>
      </c>
    </row>
    <row r="34" spans="1:6" x14ac:dyDescent="0.2">
      <c r="A34" s="24">
        <f t="shared" si="5"/>
        <v>0.33000000000000013</v>
      </c>
      <c r="B34" s="25">
        <f t="shared" si="0"/>
        <v>0.49253731343283608</v>
      </c>
      <c r="C34" s="24">
        <f t="shared" si="1"/>
        <v>-0.70818505792448527</v>
      </c>
      <c r="D34" s="24">
        <f t="shared" si="2"/>
        <v>-0.10315444614433575</v>
      </c>
      <c r="E34" s="24">
        <f t="shared" si="3"/>
        <v>-0.91509752753286089</v>
      </c>
      <c r="F34" s="24">
        <f t="shared" si="4"/>
        <v>-0.74785238164449697</v>
      </c>
    </row>
    <row r="35" spans="1:6" x14ac:dyDescent="0.2">
      <c r="A35" s="24">
        <f t="shared" si="5"/>
        <v>0.34000000000000014</v>
      </c>
      <c r="B35" s="25">
        <f t="shared" si="0"/>
        <v>0.51515151515151547</v>
      </c>
      <c r="C35" s="24">
        <f t="shared" si="1"/>
        <v>-0.66329421741026351</v>
      </c>
      <c r="D35" s="24">
        <f t="shared" si="2"/>
        <v>-7.5858267908825147E-2</v>
      </c>
      <c r="E35" s="24">
        <f t="shared" si="3"/>
        <v>-0.87823549579457583</v>
      </c>
      <c r="F35" s="24">
        <f t="shared" si="4"/>
        <v>-0.70118732005038764</v>
      </c>
    </row>
    <row r="36" spans="1:6" x14ac:dyDescent="0.2">
      <c r="A36" s="24">
        <f t="shared" si="5"/>
        <v>0.35000000000000014</v>
      </c>
      <c r="B36" s="25">
        <f t="shared" si="0"/>
        <v>0.53846153846153877</v>
      </c>
      <c r="C36" s="24">
        <f t="shared" si="1"/>
        <v>-0.61903920840622284</v>
      </c>
      <c r="D36" s="24">
        <f t="shared" si="2"/>
        <v>-4.8620744579388628E-2</v>
      </c>
      <c r="E36" s="24">
        <f t="shared" si="3"/>
        <v>-0.84215099072473254</v>
      </c>
      <c r="F36" s="24">
        <f t="shared" si="4"/>
        <v>-0.65504479289286432</v>
      </c>
    </row>
    <row r="37" spans="1:6" x14ac:dyDescent="0.2">
      <c r="A37" s="24">
        <f t="shared" si="5"/>
        <v>0.36000000000000015</v>
      </c>
      <c r="B37" s="25">
        <f t="shared" si="0"/>
        <v>0.56250000000000033</v>
      </c>
      <c r="C37" s="24">
        <f t="shared" si="1"/>
        <v>-0.57536414490356125</v>
      </c>
      <c r="D37" s="24">
        <f t="shared" si="2"/>
        <v>-2.1420188467822916E-2</v>
      </c>
      <c r="E37" s="24">
        <f t="shared" si="3"/>
        <v>-0.80679280619956995</v>
      </c>
      <c r="F37" s="24">
        <f t="shared" si="4"/>
        <v>-0.60937994852702859</v>
      </c>
    </row>
    <row r="38" spans="1:6" x14ac:dyDescent="0.2">
      <c r="A38" s="24">
        <f t="shared" si="5"/>
        <v>0.37000000000000016</v>
      </c>
      <c r="B38" s="25">
        <f t="shared" si="0"/>
        <v>0.58730158730158766</v>
      </c>
      <c r="C38" s="24">
        <f t="shared" si="1"/>
        <v>-0.53221681374730767</v>
      </c>
      <c r="D38" s="24">
        <f t="shared" si="2"/>
        <v>5.7643084057602597E-3</v>
      </c>
      <c r="E38" s="24">
        <f t="shared" si="3"/>
        <v>-0.77211363847220693</v>
      </c>
      <c r="F38" s="24">
        <f t="shared" si="4"/>
        <v>-0.56415068894258757</v>
      </c>
    </row>
    <row r="39" spans="1:6" x14ac:dyDescent="0.2">
      <c r="A39" s="24">
        <f t="shared" si="5"/>
        <v>0.38000000000000017</v>
      </c>
      <c r="B39" s="25">
        <f t="shared" si="0"/>
        <v>0.61290322580645196</v>
      </c>
      <c r="C39" s="24">
        <f t="shared" si="1"/>
        <v>-0.48954822531870523</v>
      </c>
      <c r="D39" s="24">
        <f t="shared" si="2"/>
        <v>3.2953009000035505E-2</v>
      </c>
      <c r="E39" s="24">
        <f t="shared" si="3"/>
        <v>-0.73806965192505614</v>
      </c>
      <c r="F39" s="24">
        <f t="shared" si="4"/>
        <v>-0.51931733976897476</v>
      </c>
    </row>
    <row r="40" spans="1:6" x14ac:dyDescent="0.2">
      <c r="A40" s="24">
        <f t="shared" si="5"/>
        <v>0.39000000000000018</v>
      </c>
      <c r="B40" s="25">
        <f t="shared" si="0"/>
        <v>0.63934426229508234</v>
      </c>
      <c r="C40" s="24">
        <f t="shared" si="1"/>
        <v>-0.44731221804366422</v>
      </c>
      <c r="D40" s="24">
        <f t="shared" si="2"/>
        <v>6.0165653558883876E-2</v>
      </c>
      <c r="E40" s="24">
        <f t="shared" si="3"/>
        <v>-0.70462009989703001</v>
      </c>
      <c r="F40" s="24">
        <f t="shared" si="4"/>
        <v>-0.47484235856067131</v>
      </c>
    </row>
    <row r="41" spans="1:6" x14ac:dyDescent="0.2">
      <c r="A41" s="24">
        <f t="shared" si="5"/>
        <v>0.40000000000000019</v>
      </c>
      <c r="B41" s="25">
        <f t="shared" si="0"/>
        <v>0.66666666666666718</v>
      </c>
      <c r="C41" s="24">
        <f t="shared" si="1"/>
        <v>-0.40546510810816361</v>
      </c>
      <c r="D41" s="24">
        <f t="shared" si="2"/>
        <v>8.7421571790755659E-2</v>
      </c>
      <c r="E41" s="24">
        <f t="shared" si="3"/>
        <v>-0.6717269920921215</v>
      </c>
      <c r="F41" s="24">
        <f t="shared" si="4"/>
        <v>-0.43069007533085896</v>
      </c>
    </row>
    <row r="42" spans="1:6" x14ac:dyDescent="0.2">
      <c r="A42" s="24">
        <f t="shared" si="5"/>
        <v>0.4100000000000002</v>
      </c>
      <c r="B42" s="25">
        <f t="shared" si="0"/>
        <v>0.69491525423728862</v>
      </c>
      <c r="C42" s="24">
        <f t="shared" si="1"/>
        <v>-0.36396537720141098</v>
      </c>
      <c r="D42" s="24">
        <f t="shared" si="2"/>
        <v>0.11473978684480694</v>
      </c>
      <c r="E42" s="24">
        <f t="shared" si="3"/>
        <v>-0.63935480153084367</v>
      </c>
      <c r="F42" s="24">
        <f t="shared" si="4"/>
        <v>-0.38682646028995321</v>
      </c>
    </row>
    <row r="43" spans="1:6" x14ac:dyDescent="0.2">
      <c r="A43" s="24">
        <f t="shared" si="5"/>
        <v>0.42000000000000021</v>
      </c>
      <c r="B43" s="25">
        <f t="shared" si="0"/>
        <v>0.72413793103448332</v>
      </c>
      <c r="C43" s="24">
        <f t="shared" si="1"/>
        <v>-0.32277339226305024</v>
      </c>
      <c r="D43" s="24">
        <f t="shared" si="2"/>
        <v>0.1421391127466711</v>
      </c>
      <c r="E43" s="24">
        <f t="shared" si="3"/>
        <v>-0.60747020517852912</v>
      </c>
      <c r="F43" s="24">
        <f t="shared" si="4"/>
        <v>-0.34321891454114561</v>
      </c>
    </row>
    <row r="44" spans="1:6" x14ac:dyDescent="0.2">
      <c r="A44" s="24">
        <f t="shared" si="5"/>
        <v>0.43000000000000022</v>
      </c>
      <c r="B44" s="25">
        <f t="shared" si="0"/>
        <v>0.75438596491228127</v>
      </c>
      <c r="C44" s="24">
        <f t="shared" si="1"/>
        <v>-0.28185115214098699</v>
      </c>
      <c r="D44" s="24">
        <f t="shared" si="2"/>
        <v>0.1696382467513029</v>
      </c>
      <c r="E44" s="24">
        <f t="shared" si="3"/>
        <v>-0.57604185333420022</v>
      </c>
      <c r="F44" s="24">
        <f t="shared" si="4"/>
        <v>-0.29983608012746332</v>
      </c>
    </row>
    <row r="45" spans="1:6" x14ac:dyDescent="0.2">
      <c r="A45" s="24">
        <f t="shared" si="5"/>
        <v>0.44000000000000022</v>
      </c>
      <c r="B45" s="25">
        <f t="shared" si="0"/>
        <v>0.78571428571428636</v>
      </c>
      <c r="C45" s="24">
        <f t="shared" si="1"/>
        <v>-0.24116205681688724</v>
      </c>
      <c r="D45" s="24">
        <f t="shared" si="2"/>
        <v>0.19725585791036196</v>
      </c>
      <c r="E45" s="24">
        <f t="shared" si="3"/>
        <v>-0.54504016363643204</v>
      </c>
      <c r="F45" s="24">
        <f t="shared" si="4"/>
        <v>-0.25664766634452035</v>
      </c>
    </row>
    <row r="46" spans="1:6" x14ac:dyDescent="0.2">
      <c r="A46" s="24">
        <f t="shared" si="5"/>
        <v>0.45000000000000023</v>
      </c>
      <c r="B46" s="25">
        <f t="shared" si="0"/>
        <v>0.8181818181818189</v>
      </c>
      <c r="C46" s="24">
        <f t="shared" si="1"/>
        <v>-0.20067069546215027</v>
      </c>
      <c r="D46" s="24">
        <f t="shared" si="2"/>
        <v>0.22501067302940944</v>
      </c>
      <c r="E46" s="24">
        <f t="shared" si="3"/>
        <v>-0.51443713617380271</v>
      </c>
      <c r="F46" s="24">
        <f t="shared" si="4"/>
        <v>-0.21362428965362487</v>
      </c>
    </row>
    <row r="47" spans="1:6" x14ac:dyDescent="0.2">
      <c r="A47" s="24">
        <f t="shared" si="5"/>
        <v>0.46000000000000024</v>
      </c>
      <c r="B47" s="25">
        <f t="shared" si="0"/>
        <v>0.85185185185185264</v>
      </c>
      <c r="C47" s="24">
        <f t="shared" si="1"/>
        <v>-0.16034265007517845</v>
      </c>
      <c r="D47" s="24">
        <f t="shared" si="2"/>
        <v>0.25292156110001529</v>
      </c>
      <c r="E47" s="24">
        <f t="shared" si="3"/>
        <v>-0.48420618670478927</v>
      </c>
      <c r="F47" s="24">
        <f t="shared" si="4"/>
        <v>-0.17073732486949761</v>
      </c>
    </row>
    <row r="48" spans="1:6" x14ac:dyDescent="0.2">
      <c r="A48" s="24">
        <f t="shared" si="5"/>
        <v>0.47000000000000025</v>
      </c>
      <c r="B48" s="25">
        <f t="shared" si="0"/>
        <v>0.88679245283018948</v>
      </c>
      <c r="C48" s="24">
        <f t="shared" si="1"/>
        <v>-0.12014431184206234</v>
      </c>
      <c r="D48" s="24">
        <f t="shared" si="2"/>
        <v>0.28100761722945966</v>
      </c>
      <c r="E48" s="24">
        <f t="shared" si="3"/>
        <v>-0.45432199541688284</v>
      </c>
      <c r="F48" s="24">
        <f t="shared" si="4"/>
        <v>-0.12795876556970964</v>
      </c>
    </row>
    <row r="49" spans="1:6" x14ac:dyDescent="0.2">
      <c r="A49" s="24">
        <f t="shared" si="5"/>
        <v>0.48000000000000026</v>
      </c>
      <c r="B49" s="25">
        <f t="shared" si="0"/>
        <v>0.92307692307692391</v>
      </c>
      <c r="C49" s="24">
        <f t="shared" si="1"/>
        <v>-8.0042707673535524E-2</v>
      </c>
      <c r="D49" s="24">
        <f t="shared" si="2"/>
        <v>0.30928824705301233</v>
      </c>
      <c r="E49" s="24">
        <f t="shared" si="3"/>
        <v>-0.42476036900425007</v>
      </c>
      <c r="F49" s="24">
        <f t="shared" si="4"/>
        <v>-8.5261091890046048E-2</v>
      </c>
    </row>
    <row r="50" spans="1:6" x14ac:dyDescent="0.2">
      <c r="A50" s="24">
        <f t="shared" si="5"/>
        <v>0.49000000000000027</v>
      </c>
      <c r="B50" s="25">
        <f t="shared" si="0"/>
        <v>0.96078431372549111</v>
      </c>
      <c r="C50" s="24">
        <f t="shared" si="1"/>
        <v>-4.0005334613698207E-2</v>
      </c>
      <c r="D50" s="24">
        <f t="shared" si="2"/>
        <v>0.33778325259877851</v>
      </c>
      <c r="E50" s="24">
        <f t="shared" si="3"/>
        <v>-0.39549811413080815</v>
      </c>
      <c r="F50" s="24">
        <f t="shared" si="4"/>
        <v>-4.2617144039807618E-2</v>
      </c>
    </row>
    <row r="51" spans="1:6" x14ac:dyDescent="0.2">
      <c r="A51" s="24">
        <f t="shared" si="5"/>
        <v>0.50000000000000022</v>
      </c>
      <c r="B51" s="25">
        <f t="shared" si="0"/>
        <v>1.0000000000000009</v>
      </c>
      <c r="C51" s="24">
        <f t="shared" si="1"/>
        <v>8.8817841970012484E-16</v>
      </c>
      <c r="D51" s="24">
        <f t="shared" si="2"/>
        <v>0.36651292058166501</v>
      </c>
      <c r="E51" s="24">
        <f t="shared" si="3"/>
        <v>-0.36651292058166374</v>
      </c>
      <c r="F51" s="24">
        <f t="shared" si="4"/>
        <v>9.4619158438840088E-16</v>
      </c>
    </row>
    <row r="52" spans="1:6" x14ac:dyDescent="0.2">
      <c r="A52" s="24">
        <f t="shared" si="5"/>
        <v>0.51000000000000023</v>
      </c>
      <c r="B52" s="25">
        <f t="shared" si="0"/>
        <v>1.0408163265306132</v>
      </c>
      <c r="C52" s="24">
        <f t="shared" si="1"/>
        <v>4.000533461370006E-2</v>
      </c>
      <c r="D52" s="24">
        <f t="shared" si="2"/>
        <v>0.39549811413080932</v>
      </c>
      <c r="E52" s="24">
        <f t="shared" si="3"/>
        <v>-0.33778325259877712</v>
      </c>
      <c r="F52" s="24">
        <f t="shared" si="4"/>
        <v>4.2617144039809748E-2</v>
      </c>
    </row>
    <row r="53" spans="1:6" x14ac:dyDescent="0.2">
      <c r="A53" s="24">
        <f t="shared" si="5"/>
        <v>0.52000000000000024</v>
      </c>
      <c r="B53" s="25">
        <f t="shared" si="0"/>
        <v>1.0833333333333344</v>
      </c>
      <c r="C53" s="24">
        <f t="shared" si="1"/>
        <v>8.0042707673537383E-2</v>
      </c>
      <c r="D53" s="24">
        <f t="shared" si="2"/>
        <v>0.42476036900425129</v>
      </c>
      <c r="E53" s="24">
        <f t="shared" si="3"/>
        <v>-0.30928824705301083</v>
      </c>
      <c r="F53" s="24">
        <f t="shared" si="4"/>
        <v>8.5261091890048171E-2</v>
      </c>
    </row>
    <row r="54" spans="1:6" x14ac:dyDescent="0.2">
      <c r="A54" s="24">
        <f t="shared" si="5"/>
        <v>0.53000000000000025</v>
      </c>
      <c r="B54" s="25">
        <f t="shared" si="0"/>
        <v>1.1276595744680862</v>
      </c>
      <c r="C54" s="24">
        <f t="shared" si="1"/>
        <v>0.1201443118420642</v>
      </c>
      <c r="D54" s="24">
        <f t="shared" si="2"/>
        <v>0.45432199541688428</v>
      </c>
      <c r="E54" s="24">
        <f t="shared" si="3"/>
        <v>-0.28100761722945833</v>
      </c>
      <c r="F54" s="24">
        <f t="shared" si="4"/>
        <v>0.12795876556971178</v>
      </c>
    </row>
    <row r="55" spans="1:6" x14ac:dyDescent="0.2">
      <c r="A55" s="24">
        <f t="shared" si="5"/>
        <v>0.54000000000000026</v>
      </c>
      <c r="B55" s="25">
        <f t="shared" si="0"/>
        <v>1.1739130434782621</v>
      </c>
      <c r="C55" s="24">
        <f t="shared" si="1"/>
        <v>0.16034265007518042</v>
      </c>
      <c r="D55" s="24">
        <f t="shared" si="2"/>
        <v>0.48420618670479049</v>
      </c>
      <c r="E55" s="24">
        <f t="shared" si="3"/>
        <v>-0.25292156110001385</v>
      </c>
      <c r="F55" s="24">
        <f t="shared" si="4"/>
        <v>0.17073732486949977</v>
      </c>
    </row>
    <row r="56" spans="1:6" x14ac:dyDescent="0.2">
      <c r="A56" s="24">
        <f t="shared" si="5"/>
        <v>0.55000000000000027</v>
      </c>
      <c r="B56" s="25">
        <f t="shared" si="0"/>
        <v>1.2222222222222234</v>
      </c>
      <c r="C56" s="24">
        <f t="shared" si="1"/>
        <v>0.20067069546215216</v>
      </c>
      <c r="D56" s="24">
        <f>-1*LN(-1*LN(A56))</f>
        <v>0.51443713617380393</v>
      </c>
      <c r="E56" s="24">
        <f>LN(-1*LN(1-A56))</f>
        <v>-0.22501067302940803</v>
      </c>
      <c r="F56" s="24">
        <f t="shared" si="4"/>
        <v>0.21362428965362706</v>
      </c>
    </row>
    <row r="57" spans="1:6" x14ac:dyDescent="0.2">
      <c r="A57" s="24">
        <f t="shared" si="5"/>
        <v>0.56000000000000028</v>
      </c>
      <c r="B57" s="25">
        <f t="shared" si="0"/>
        <v>1.272727272727274</v>
      </c>
      <c r="C57" s="24">
        <f t="shared" si="1"/>
        <v>0.2411620568168891</v>
      </c>
      <c r="D57" s="24">
        <f t="shared" ref="D57:D111" si="6">-1*LN(-1*LN(A57))</f>
        <v>0.54504016363643348</v>
      </c>
      <c r="E57" s="24">
        <f t="shared" ref="E57:E100" si="7">LN(-1*LN(1-A57))</f>
        <v>-0.1972558579103606</v>
      </c>
      <c r="F57" s="24">
        <f t="shared" si="4"/>
        <v>0.25664766634452252</v>
      </c>
    </row>
    <row r="58" spans="1:6" x14ac:dyDescent="0.2">
      <c r="A58" s="24">
        <f t="shared" si="5"/>
        <v>0.57000000000000028</v>
      </c>
      <c r="B58" s="25">
        <f t="shared" si="0"/>
        <v>1.3255813953488387</v>
      </c>
      <c r="C58" s="24">
        <f t="shared" si="1"/>
        <v>0.28185115214098883</v>
      </c>
      <c r="D58" s="24">
        <f t="shared" si="6"/>
        <v>0.57604185333420155</v>
      </c>
      <c r="E58" s="24">
        <f t="shared" si="7"/>
        <v>-0.16963824675130146</v>
      </c>
      <c r="F58" s="24">
        <f t="shared" si="4"/>
        <v>0.29983608012746549</v>
      </c>
    </row>
    <row r="59" spans="1:6" x14ac:dyDescent="0.2">
      <c r="A59" s="24">
        <f t="shared" si="5"/>
        <v>0.58000000000000029</v>
      </c>
      <c r="B59" s="25">
        <f t="shared" si="0"/>
        <v>1.3809523809523827</v>
      </c>
      <c r="C59" s="24">
        <f t="shared" si="1"/>
        <v>0.32277339226305229</v>
      </c>
      <c r="D59" s="24">
        <f t="shared" si="6"/>
        <v>0.60747020517853045</v>
      </c>
      <c r="E59" s="24">
        <f t="shared" si="7"/>
        <v>-0.14213911274666979</v>
      </c>
      <c r="F59" s="24">
        <f t="shared" si="4"/>
        <v>0.34321891454114778</v>
      </c>
    </row>
    <row r="60" spans="1:6" x14ac:dyDescent="0.2">
      <c r="A60" s="24">
        <f t="shared" si="5"/>
        <v>0.5900000000000003</v>
      </c>
      <c r="B60" s="25">
        <f t="shared" si="0"/>
        <v>1.4390243902439042</v>
      </c>
      <c r="C60" s="24">
        <f t="shared" si="1"/>
        <v>0.36396537720141287</v>
      </c>
      <c r="D60" s="24">
        <f t="shared" si="6"/>
        <v>0.63935480153084512</v>
      </c>
      <c r="E60" s="24">
        <f t="shared" si="7"/>
        <v>-0.11473978684480557</v>
      </c>
      <c r="F60" s="24">
        <f t="shared" si="4"/>
        <v>0.38682646028995527</v>
      </c>
    </row>
    <row r="61" spans="1:6" x14ac:dyDescent="0.2">
      <c r="A61" s="24">
        <f>A60+0.01</f>
        <v>0.60000000000000031</v>
      </c>
      <c r="B61" s="25">
        <f t="shared" si="0"/>
        <v>1.500000000000002</v>
      </c>
      <c r="C61" s="24">
        <f t="shared" si="1"/>
        <v>0.40546510810816572</v>
      </c>
      <c r="D61" s="24">
        <f t="shared" si="6"/>
        <v>0.67172699209212305</v>
      </c>
      <c r="E61" s="24">
        <f t="shared" si="7"/>
        <v>-8.7421571790754202E-2</v>
      </c>
      <c r="F61" s="24">
        <f t="shared" si="4"/>
        <v>0.43069007533086101</v>
      </c>
    </row>
    <row r="62" spans="1:6" x14ac:dyDescent="0.2">
      <c r="A62" s="24">
        <f t="shared" ref="A62:A86" si="8">A61+0.01</f>
        <v>0.61000000000000032</v>
      </c>
      <c r="B62" s="25">
        <f t="shared" si="0"/>
        <v>1.5641025641025661</v>
      </c>
      <c r="C62" s="24">
        <f t="shared" si="1"/>
        <v>0.44731221804366611</v>
      </c>
      <c r="D62" s="24">
        <f t="shared" si="6"/>
        <v>0.70462009989703145</v>
      </c>
      <c r="E62" s="24">
        <f t="shared" si="7"/>
        <v>-6.0165653558882579E-2</v>
      </c>
      <c r="F62" s="24">
        <f t="shared" si="4"/>
        <v>0.47484235856067353</v>
      </c>
    </row>
    <row r="63" spans="1:6" x14ac:dyDescent="0.2">
      <c r="A63" s="24">
        <f t="shared" si="8"/>
        <v>0.62000000000000033</v>
      </c>
      <c r="B63" s="25">
        <f t="shared" si="0"/>
        <v>1.6315789473684232</v>
      </c>
      <c r="C63" s="24">
        <f t="shared" si="1"/>
        <v>0.48954822531870712</v>
      </c>
      <c r="D63" s="24">
        <f t="shared" si="6"/>
        <v>0.73806965192505769</v>
      </c>
      <c r="E63" s="24">
        <f t="shared" si="7"/>
        <v>-3.2953009000034131E-2</v>
      </c>
      <c r="F63" s="24">
        <f t="shared" si="4"/>
        <v>0.51931733976897698</v>
      </c>
    </row>
    <row r="64" spans="1:6" x14ac:dyDescent="0.2">
      <c r="A64" s="24">
        <f t="shared" si="8"/>
        <v>0.63000000000000034</v>
      </c>
      <c r="B64" s="25">
        <f t="shared" si="0"/>
        <v>1.7027027027027051</v>
      </c>
      <c r="C64" s="24">
        <f t="shared" si="1"/>
        <v>0.53221681374730967</v>
      </c>
      <c r="D64" s="24">
        <f t="shared" si="6"/>
        <v>0.77211363847220849</v>
      </c>
      <c r="E64" s="24">
        <f t="shared" si="7"/>
        <v>-5.7643084057589196E-3</v>
      </c>
      <c r="F64" s="24">
        <f t="shared" si="4"/>
        <v>0.5641506889425898</v>
      </c>
    </row>
    <row r="65" spans="1:6" x14ac:dyDescent="0.2">
      <c r="A65" s="24">
        <f t="shared" si="8"/>
        <v>0.64000000000000035</v>
      </c>
      <c r="B65" s="25">
        <f t="shared" si="0"/>
        <v>1.7777777777777803</v>
      </c>
      <c r="C65" s="24">
        <f t="shared" si="1"/>
        <v>0.57536414490356325</v>
      </c>
      <c r="D65" s="24">
        <f t="shared" si="6"/>
        <v>0.8067928061995715</v>
      </c>
      <c r="E65" s="24">
        <f t="shared" si="7"/>
        <v>2.142018846782422E-2</v>
      </c>
      <c r="F65" s="24">
        <f t="shared" si="4"/>
        <v>0.60937994852703092</v>
      </c>
    </row>
    <row r="66" spans="1:6" x14ac:dyDescent="0.2">
      <c r="A66" s="24">
        <f t="shared" si="8"/>
        <v>0.65000000000000036</v>
      </c>
      <c r="B66" s="25">
        <f t="shared" si="0"/>
        <v>1.8571428571428601</v>
      </c>
      <c r="C66" s="24">
        <f t="shared" si="1"/>
        <v>0.61903920840622506</v>
      </c>
      <c r="D66" s="24">
        <f t="shared" si="6"/>
        <v>0.84215099072473409</v>
      </c>
      <c r="E66" s="24">
        <f t="shared" si="7"/>
        <v>4.8620744579390113E-2</v>
      </c>
      <c r="F66" s="24">
        <f t="shared" si="4"/>
        <v>0.65504479289286666</v>
      </c>
    </row>
    <row r="67" spans="1:6" x14ac:dyDescent="0.2">
      <c r="A67" s="24">
        <f t="shared" si="8"/>
        <v>0.66000000000000036</v>
      </c>
      <c r="B67" s="25">
        <f t="shared" ref="B67:B100" si="9">A67/(1-A67)</f>
        <v>1.9411764705882384</v>
      </c>
      <c r="C67" s="24">
        <f t="shared" ref="C67:C100" si="10">LN(B67)</f>
        <v>0.66329421741026573</v>
      </c>
      <c r="D67" s="24">
        <f t="shared" si="6"/>
        <v>0.87823549579457738</v>
      </c>
      <c r="E67" s="24">
        <f t="shared" si="7"/>
        <v>7.585826790882659E-2</v>
      </c>
      <c r="F67" s="24">
        <f t="shared" ref="F67:F100" si="11">1.7*NORMSINV(A67)</f>
        <v>0.70118732005038986</v>
      </c>
    </row>
    <row r="68" spans="1:6" x14ac:dyDescent="0.2">
      <c r="A68" s="24">
        <f t="shared" si="8"/>
        <v>0.67000000000000037</v>
      </c>
      <c r="B68" s="25">
        <f t="shared" si="9"/>
        <v>2.0303030303030338</v>
      </c>
      <c r="C68" s="24">
        <f t="shared" si="10"/>
        <v>0.7081850579244876</v>
      </c>
      <c r="D68" s="24">
        <f t="shared" si="6"/>
        <v>0.91509752753286255</v>
      </c>
      <c r="E68" s="24">
        <f t="shared" si="7"/>
        <v>0.10315444614433715</v>
      </c>
      <c r="F68" s="24">
        <f t="shared" si="11"/>
        <v>0.7478523816444993</v>
      </c>
    </row>
    <row r="69" spans="1:6" x14ac:dyDescent="0.2">
      <c r="A69" s="24">
        <f t="shared" si="8"/>
        <v>0.68000000000000038</v>
      </c>
      <c r="B69" s="25">
        <f t="shared" si="9"/>
        <v>2.1250000000000036</v>
      </c>
      <c r="C69" s="24">
        <f t="shared" si="10"/>
        <v>0.75377180237638186</v>
      </c>
      <c r="D69" s="24">
        <f t="shared" si="6"/>
        <v>0.95279269407125922</v>
      </c>
      <c r="E69" s="24">
        <f t="shared" si="7"/>
        <v>0.13053189641996482</v>
      </c>
      <c r="F69" s="24">
        <f t="shared" si="11"/>
        <v>0.79508795849466585</v>
      </c>
    </row>
    <row r="70" spans="1:6" x14ac:dyDescent="0.2">
      <c r="A70" s="24">
        <f t="shared" si="8"/>
        <v>0.69000000000000039</v>
      </c>
      <c r="B70" s="25">
        <f t="shared" si="9"/>
        <v>2.2258064516129075</v>
      </c>
      <c r="C70" s="24">
        <f t="shared" si="10"/>
        <v>0.80011930011211507</v>
      </c>
      <c r="D70" s="24">
        <f t="shared" si="6"/>
        <v>0.99138158315080294</v>
      </c>
      <c r="E70" s="24">
        <f t="shared" si="7"/>
        <v>0.15801433329876496</v>
      </c>
      <c r="F70" s="24">
        <f t="shared" si="11"/>
        <v>0.84294559049067264</v>
      </c>
    </row>
    <row r="71" spans="1:6" x14ac:dyDescent="0.2">
      <c r="A71" s="24">
        <f t="shared" si="8"/>
        <v>0.7000000000000004</v>
      </c>
      <c r="B71" s="25">
        <f t="shared" si="9"/>
        <v>2.3333333333333379</v>
      </c>
      <c r="C71" s="24">
        <f t="shared" si="10"/>
        <v>0.84729786038720556</v>
      </c>
      <c r="D71" s="24">
        <f t="shared" si="6"/>
        <v>1.0309304331587248</v>
      </c>
      <c r="E71" s="24">
        <f t="shared" si="7"/>
        <v>0.18562675886236668</v>
      </c>
      <c r="F71" s="24">
        <f t="shared" si="11"/>
        <v>0.8914808716036714</v>
      </c>
    </row>
    <row r="72" spans="1:6" x14ac:dyDescent="0.2">
      <c r="A72" s="24">
        <f t="shared" si="8"/>
        <v>0.71000000000000041</v>
      </c>
      <c r="B72" s="25">
        <f t="shared" si="9"/>
        <v>2.4482758620689702</v>
      </c>
      <c r="C72" s="24">
        <f t="shared" si="10"/>
        <v>0.89538404705484331</v>
      </c>
      <c r="D72" s="24">
        <f t="shared" si="6"/>
        <v>1.0715119167260809</v>
      </c>
      <c r="E72" s="24">
        <f t="shared" si="7"/>
        <v>0.21339567961411213</v>
      </c>
      <c r="F72" s="24">
        <f t="shared" si="11"/>
        <v>0.94075402324464596</v>
      </c>
    </row>
    <row r="73" spans="1:6" x14ac:dyDescent="0.2">
      <c r="A73" s="24">
        <f t="shared" si="8"/>
        <v>0.72000000000000042</v>
      </c>
      <c r="B73" s="25">
        <f t="shared" si="9"/>
        <v>2.5714285714285769</v>
      </c>
      <c r="C73" s="24">
        <f t="shared" si="10"/>
        <v>0.94446160884085351</v>
      </c>
      <c r="D73" s="24">
        <f t="shared" si="6"/>
        <v>1.1132060607017329</v>
      </c>
      <c r="E73" s="24">
        <f t="shared" si="7"/>
        <v>0.24134935598543061</v>
      </c>
      <c r="F73" s="24">
        <f t="shared" si="11"/>
        <v>0.99083056236106959</v>
      </c>
    </row>
    <row r="74" spans="1:6" x14ac:dyDescent="0.2">
      <c r="A74" s="24">
        <f t="shared" si="8"/>
        <v>0.73000000000000043</v>
      </c>
      <c r="B74" s="25">
        <f t="shared" si="9"/>
        <v>2.7037037037037095</v>
      </c>
      <c r="C74" s="24">
        <f t="shared" si="10"/>
        <v>0.99462257514406416</v>
      </c>
      <c r="D74" s="24">
        <f t="shared" si="6"/>
        <v>1.1561013323751612</v>
      </c>
      <c r="E74" s="24">
        <f t="shared" si="7"/>
        <v>0.26951809162840995</v>
      </c>
      <c r="F74" s="24">
        <f t="shared" si="11"/>
        <v>1.0417820847282686</v>
      </c>
    </row>
    <row r="75" spans="1:6" x14ac:dyDescent="0.2">
      <c r="A75" s="24">
        <f t="shared" si="8"/>
        <v>0.74000000000000044</v>
      </c>
      <c r="B75" s="25">
        <f t="shared" si="9"/>
        <v>2.8461538461538525</v>
      </c>
      <c r="C75" s="24">
        <f t="shared" si="10"/>
        <v>1.0459685551826898</v>
      </c>
      <c r="D75" s="24">
        <f t="shared" si="6"/>
        <v>1.2002959297088229</v>
      </c>
      <c r="E75" s="24">
        <f t="shared" si="7"/>
        <v>0.29793457148413843</v>
      </c>
      <c r="F75" s="24">
        <f t="shared" si="11"/>
        <v>1.0936871891679611</v>
      </c>
    </row>
    <row r="76" spans="1:6" x14ac:dyDescent="0.2">
      <c r="A76" s="24">
        <f t="shared" si="8"/>
        <v>0.75000000000000044</v>
      </c>
      <c r="B76" s="25">
        <f t="shared" si="9"/>
        <v>3.0000000000000071</v>
      </c>
      <c r="C76" s="24">
        <f t="shared" si="10"/>
        <v>1.098612288668112</v>
      </c>
      <c r="D76" s="24">
        <f t="shared" si="6"/>
        <v>1.2458993237072402</v>
      </c>
      <c r="E76" s="24">
        <f t="shared" si="7"/>
        <v>0.32663425997828222</v>
      </c>
      <c r="F76" s="24">
        <f t="shared" si="11"/>
        <v>1.1466325753333408</v>
      </c>
    </row>
    <row r="77" spans="1:6" x14ac:dyDescent="0.2">
      <c r="A77" s="24">
        <f t="shared" si="8"/>
        <v>0.76000000000000045</v>
      </c>
      <c r="B77" s="25">
        <f t="shared" si="9"/>
        <v>3.1666666666666745</v>
      </c>
      <c r="C77" s="24">
        <f t="shared" si="10"/>
        <v>1.152679509938388</v>
      </c>
      <c r="D77" s="24">
        <f t="shared" si="6"/>
        <v>1.2930341148060274</v>
      </c>
      <c r="E77" s="24">
        <f t="shared" si="7"/>
        <v>0.35565587381121311</v>
      </c>
      <c r="F77" s="24">
        <f t="shared" si="11"/>
        <v>1.2007143568281511</v>
      </c>
    </row>
    <row r="78" spans="1:6" x14ac:dyDescent="0.2">
      <c r="A78" s="24">
        <f t="shared" si="8"/>
        <v>0.77000000000000046</v>
      </c>
      <c r="B78" s="25">
        <f t="shared" si="9"/>
        <v>3.3478260869565304</v>
      </c>
      <c r="C78" s="24">
        <f t="shared" si="10"/>
        <v>1.2083112059245367</v>
      </c>
      <c r="D78" s="24">
        <f t="shared" si="6"/>
        <v>1.341838283609331</v>
      </c>
      <c r="E78" s="24">
        <f t="shared" si="7"/>
        <v>0.3850419479613747</v>
      </c>
      <c r="F78" s="24">
        <f t="shared" si="11"/>
        <v>1.2560396436148655</v>
      </c>
    </row>
    <row r="79" spans="1:6" x14ac:dyDescent="0.2">
      <c r="A79" s="24">
        <f t="shared" si="8"/>
        <v>0.78000000000000047</v>
      </c>
      <c r="B79" s="25">
        <f t="shared" si="9"/>
        <v>3.5454545454545552</v>
      </c>
      <c r="C79" s="24">
        <f t="shared" si="10"/>
        <v>1.2656663733312787</v>
      </c>
      <c r="D79" s="24">
        <f t="shared" si="6"/>
        <v>1.3924679413168639</v>
      </c>
      <c r="E79" s="24">
        <f t="shared" si="7"/>
        <v>0.41483951911157774</v>
      </c>
      <c r="F79" s="24">
        <f t="shared" si="11"/>
        <v>1.312728464120767</v>
      </c>
    </row>
    <row r="80" spans="1:6" x14ac:dyDescent="0.2">
      <c r="A80" s="24">
        <f t="shared" si="8"/>
        <v>0.79000000000000048</v>
      </c>
      <c r="B80" s="25">
        <f t="shared" si="9"/>
        <v>3.761904761904773</v>
      </c>
      <c r="C80" s="24">
        <f t="shared" si="10"/>
        <v>1.3249254147436014</v>
      </c>
      <c r="D80" s="24">
        <f t="shared" si="6"/>
        <v>1.4451007195150591</v>
      </c>
      <c r="E80" s="24">
        <f t="shared" si="7"/>
        <v>0.44510095832671265</v>
      </c>
      <c r="F80" s="24">
        <f t="shared" si="11"/>
        <v>1.3709161199310103</v>
      </c>
    </row>
    <row r="81" spans="1:6" x14ac:dyDescent="0.2">
      <c r="A81" s="24">
        <f t="shared" si="8"/>
        <v>0.80000000000000049</v>
      </c>
      <c r="B81" s="25">
        <f t="shared" si="9"/>
        <v>4.0000000000000124</v>
      </c>
      <c r="C81" s="24">
        <f t="shared" si="10"/>
        <v>1.3862943611198937</v>
      </c>
      <c r="D81" s="24">
        <f t="shared" si="6"/>
        <v>1.4999399867595182</v>
      </c>
      <c r="E81" s="24">
        <f t="shared" si="7"/>
        <v>0.47588499532711209</v>
      </c>
      <c r="F81" s="24">
        <f t="shared" si="11"/>
        <v>1.430756097073957</v>
      </c>
    </row>
    <row r="82" spans="1:6" x14ac:dyDescent="0.2">
      <c r="A82" s="24">
        <f t="shared" si="8"/>
        <v>0.8100000000000005</v>
      </c>
      <c r="B82" s="25">
        <f t="shared" si="9"/>
        <v>4.2631578947368558</v>
      </c>
      <c r="C82" s="24">
        <f t="shared" si="10"/>
        <v>1.4500101755060015</v>
      </c>
      <c r="D82" s="24">
        <f t="shared" si="6"/>
        <v>1.5572201467525029</v>
      </c>
      <c r="E82" s="24">
        <f t="shared" si="7"/>
        <v>0.50725799142009753</v>
      </c>
      <c r="F82" s="24">
        <f t="shared" si="11"/>
        <v>1.4924237015870929</v>
      </c>
    </row>
    <row r="83" spans="1:6" x14ac:dyDescent="0.2">
      <c r="A83" s="24">
        <f t="shared" si="8"/>
        <v>0.82000000000000051</v>
      </c>
      <c r="B83" s="25">
        <f t="shared" si="9"/>
        <v>4.5555555555555713</v>
      </c>
      <c r="C83" s="24">
        <f t="shared" si="10"/>
        <v>1.5163474893680919</v>
      </c>
      <c r="D83" s="24">
        <f t="shared" si="6"/>
        <v>1.6172133694854012</v>
      </c>
      <c r="E83" s="24">
        <f t="shared" si="7"/>
        <v>0.53929553906989181</v>
      </c>
      <c r="F83" s="24">
        <f t="shared" si="11"/>
        <v>1.5561206493327855</v>
      </c>
    </row>
    <row r="84" spans="1:6" x14ac:dyDescent="0.2">
      <c r="A84" s="24">
        <f t="shared" si="8"/>
        <v>0.83000000000000052</v>
      </c>
      <c r="B84" s="25">
        <f t="shared" si="9"/>
        <v>4.8823529411764888</v>
      </c>
      <c r="C84" s="24">
        <f t="shared" si="10"/>
        <v>1.5856272637403857</v>
      </c>
      <c r="D84" s="24">
        <f t="shared" si="6"/>
        <v>1.6802382475166826</v>
      </c>
      <c r="E84" s="24">
        <f t="shared" si="7"/>
        <v>0.57208449631737013</v>
      </c>
      <c r="F84" s="24">
        <f t="shared" si="11"/>
        <v>1.6220809303485351</v>
      </c>
    </row>
    <row r="85" spans="1:6" x14ac:dyDescent="0.2">
      <c r="A85" s="24">
        <f t="shared" si="8"/>
        <v>0.84000000000000052</v>
      </c>
      <c r="B85" s="25">
        <f t="shared" si="9"/>
        <v>5.2500000000000204</v>
      </c>
      <c r="C85" s="24">
        <f t="shared" si="10"/>
        <v>1.6582280766035362</v>
      </c>
      <c r="D85" s="24">
        <f t="shared" si="6"/>
        <v>1.7466710787777349</v>
      </c>
      <c r="E85" s="24">
        <f t="shared" si="7"/>
        <v>0.6057256087691919</v>
      </c>
      <c r="F85" s="24">
        <f t="shared" si="11"/>
        <v>1.6905784014565837</v>
      </c>
    </row>
    <row r="86" spans="1:6" x14ac:dyDescent="0.2">
      <c r="A86" s="24">
        <f t="shared" si="8"/>
        <v>0.85000000000000053</v>
      </c>
      <c r="B86" s="25">
        <f t="shared" si="9"/>
        <v>5.6666666666666901</v>
      </c>
      <c r="C86" s="24">
        <f t="shared" si="10"/>
        <v>1.7346010553881106</v>
      </c>
      <c r="D86" s="24">
        <f t="shared" si="6"/>
        <v>1.8169607947796145</v>
      </c>
      <c r="E86" s="24">
        <f t="shared" si="7"/>
        <v>0.64033693876074971</v>
      </c>
      <c r="F86" s="24">
        <f t="shared" si="11"/>
        <v>1.7619367621394437</v>
      </c>
    </row>
    <row r="87" spans="1:6" x14ac:dyDescent="0.2">
      <c r="A87" s="24">
        <f>A86+0.01</f>
        <v>0.86000000000000054</v>
      </c>
      <c r="B87" s="25">
        <f t="shared" si="9"/>
        <v>6.1428571428571708</v>
      </c>
      <c r="C87" s="24">
        <f t="shared" si="10"/>
        <v>1.8152899666382536</v>
      </c>
      <c r="D87" s="24">
        <f t="shared" si="6"/>
        <v>1.8916490462361504</v>
      </c>
      <c r="E87" s="24">
        <f t="shared" si="7"/>
        <v>0.6760584241327845</v>
      </c>
      <c r="F87" s="24">
        <f t="shared" si="11"/>
        <v>1.8365428793854297</v>
      </c>
    </row>
    <row r="88" spans="1:6" x14ac:dyDescent="0.2">
      <c r="A88" s="24">
        <f t="shared" ref="A88:A97" si="12">A87+0.01</f>
        <v>0.87000000000000055</v>
      </c>
      <c r="B88" s="25">
        <f t="shared" si="9"/>
        <v>6.6923076923077245</v>
      </c>
      <c r="C88" s="24">
        <f t="shared" si="10"/>
        <v>1.9009587611930518</v>
      </c>
      <c r="D88" s="24">
        <f t="shared" si="6"/>
        <v>1.9713977444428747</v>
      </c>
      <c r="E88" s="24">
        <f t="shared" si="7"/>
        <v>0.71305805127531974</v>
      </c>
      <c r="F88" s="24">
        <f t="shared" si="11"/>
        <v>1.9148649193659659</v>
      </c>
    </row>
    <row r="89" spans="1:6" x14ac:dyDescent="0.2">
      <c r="A89" s="24">
        <f t="shared" si="12"/>
        <v>0.88000000000000056</v>
      </c>
      <c r="B89" s="25">
        <f t="shared" si="9"/>
        <v>7.3333333333333721</v>
      </c>
      <c r="C89" s="24">
        <f t="shared" si="10"/>
        <v>1.9924301646902114</v>
      </c>
      <c r="D89" s="24">
        <f t="shared" si="6"/>
        <v>2.057027648199818</v>
      </c>
      <c r="E89" s="24">
        <f t="shared" si="7"/>
        <v>0.75154039048647903</v>
      </c>
      <c r="F89" s="24">
        <f t="shared" si="11"/>
        <v>1.997477546512358</v>
      </c>
    </row>
    <row r="90" spans="1:6" x14ac:dyDescent="0.2">
      <c r="A90" s="24">
        <f t="shared" si="12"/>
        <v>0.89000000000000057</v>
      </c>
      <c r="B90" s="25">
        <f t="shared" si="9"/>
        <v>8.0909090909091379</v>
      </c>
      <c r="C90" s="24">
        <f t="shared" si="10"/>
        <v>2.0907410969337752</v>
      </c>
      <c r="D90" s="24">
        <f t="shared" si="6"/>
        <v>2.1495737798046477</v>
      </c>
      <c r="E90" s="24">
        <f t="shared" si="7"/>
        <v>0.79175868371727132</v>
      </c>
      <c r="F90" s="24">
        <f t="shared" si="11"/>
        <v>2.0850978040622423</v>
      </c>
    </row>
    <row r="91" spans="1:6" x14ac:dyDescent="0.2">
      <c r="A91" s="24">
        <f t="shared" si="12"/>
        <v>0.90000000000000058</v>
      </c>
      <c r="B91" s="25">
        <f t="shared" si="9"/>
        <v>9.0000000000000568</v>
      </c>
      <c r="C91" s="24">
        <f t="shared" si="10"/>
        <v>2.1972245773362258</v>
      </c>
      <c r="D91" s="24">
        <f t="shared" si="6"/>
        <v>2.2503673273124516</v>
      </c>
      <c r="E91" s="24">
        <f t="shared" si="7"/>
        <v>0.83403244524795839</v>
      </c>
      <c r="F91" s="24">
        <f t="shared" si="11"/>
        <v>2.1786376614258254</v>
      </c>
    </row>
    <row r="92" spans="1:6" x14ac:dyDescent="0.2">
      <c r="A92" s="24">
        <f t="shared" si="12"/>
        <v>0.91000000000000059</v>
      </c>
      <c r="B92" s="25">
        <f t="shared" si="9"/>
        <v>10.111111111111184</v>
      </c>
      <c r="C92" s="24">
        <f t="shared" si="10"/>
        <v>2.3136349291806377</v>
      </c>
      <c r="D92" s="24">
        <f t="shared" si="6"/>
        <v>2.3611608457948834</v>
      </c>
      <c r="E92" s="24">
        <f t="shared" si="7"/>
        <v>0.87877393942231363</v>
      </c>
      <c r="F92" s="24">
        <f t="shared" si="11"/>
        <v>2.2792835572733745</v>
      </c>
    </row>
    <row r="93" spans="1:6" x14ac:dyDescent="0.2">
      <c r="A93" s="24">
        <f t="shared" si="12"/>
        <v>0.9200000000000006</v>
      </c>
      <c r="B93" s="25">
        <f t="shared" si="9"/>
        <v>11.500000000000092</v>
      </c>
      <c r="C93" s="24">
        <f t="shared" si="10"/>
        <v>2.4423470353692123</v>
      </c>
      <c r="D93" s="24">
        <f t="shared" si="6"/>
        <v>2.4843275102530744</v>
      </c>
      <c r="E93" s="24">
        <f t="shared" si="7"/>
        <v>0.92652959310170335</v>
      </c>
      <c r="F93" s="24">
        <f t="shared" si="11"/>
        <v>2.3886216525263833</v>
      </c>
    </row>
    <row r="94" spans="1:6" x14ac:dyDescent="0.2">
      <c r="A94" s="24">
        <f t="shared" si="12"/>
        <v>0.9300000000000006</v>
      </c>
      <c r="B94" s="25">
        <f t="shared" si="9"/>
        <v>13.285714285714409</v>
      </c>
      <c r="C94" s="24">
        <f t="shared" si="10"/>
        <v>2.5866893440979517</v>
      </c>
      <c r="D94" s="24">
        <f t="shared" si="6"/>
        <v>2.6231941186130299</v>
      </c>
      <c r="E94" s="24">
        <f t="shared" si="7"/>
        <v>0.97804790248971252</v>
      </c>
      <c r="F94" s="24">
        <f t="shared" si="11"/>
        <v>2.5088447479045985</v>
      </c>
    </row>
    <row r="95" spans="1:6" x14ac:dyDescent="0.2">
      <c r="A95" s="24">
        <f t="shared" si="12"/>
        <v>0.94000000000000061</v>
      </c>
      <c r="B95" s="25">
        <f t="shared" si="9"/>
        <v>15.666666666666837</v>
      </c>
      <c r="C95" s="24">
        <f t="shared" si="10"/>
        <v>2.7515353130419595</v>
      </c>
      <c r="D95" s="24">
        <f t="shared" si="6"/>
        <v>2.7826325333778121</v>
      </c>
      <c r="E95" s="24">
        <f t="shared" si="7"/>
        <v>1.0343975255188367</v>
      </c>
      <c r="F95" s="24">
        <f t="shared" si="11"/>
        <v>2.6431151108146591</v>
      </c>
    </row>
    <row r="96" spans="1:6" x14ac:dyDescent="0.2">
      <c r="A96" s="24">
        <f t="shared" si="12"/>
        <v>0.95000000000000062</v>
      </c>
      <c r="B96" s="25">
        <f t="shared" si="9"/>
        <v>19.000000000000249</v>
      </c>
      <c r="C96" s="24">
        <f t="shared" si="10"/>
        <v>2.9444389791664536</v>
      </c>
      <c r="D96" s="24">
        <f t="shared" si="6"/>
        <v>2.9701952490421775</v>
      </c>
      <c r="E96" s="24">
        <f t="shared" si="7"/>
        <v>1.0971887003649528</v>
      </c>
      <c r="F96" s="24">
        <f t="shared" si="11"/>
        <v>2.7962511658175133</v>
      </c>
    </row>
    <row r="97" spans="1:6" x14ac:dyDescent="0.2">
      <c r="A97" s="24">
        <f t="shared" si="12"/>
        <v>0.96000000000000063</v>
      </c>
      <c r="B97" s="25">
        <f t="shared" si="9"/>
        <v>24.000000000000394</v>
      </c>
      <c r="C97" s="24">
        <f t="shared" si="10"/>
        <v>3.1780538303479622</v>
      </c>
      <c r="D97" s="24">
        <f t="shared" si="6"/>
        <v>3.1985342614454018</v>
      </c>
      <c r="E97" s="24">
        <f t="shared" si="7"/>
        <v>1.1690321758870608</v>
      </c>
      <c r="F97" s="24">
        <f t="shared" si="11"/>
        <v>2.9761663211287015</v>
      </c>
    </row>
    <row r="98" spans="1:6" x14ac:dyDescent="0.2">
      <c r="A98" s="24">
        <f>A97+0.01</f>
        <v>0.97000000000000064</v>
      </c>
      <c r="B98" s="25">
        <f t="shared" si="9"/>
        <v>32.333333333334046</v>
      </c>
      <c r="C98" s="24">
        <f t="shared" si="10"/>
        <v>3.476098689835295</v>
      </c>
      <c r="D98" s="24">
        <f t="shared" si="6"/>
        <v>3.4913669500838087</v>
      </c>
      <c r="E98" s="24">
        <f t="shared" si="7"/>
        <v>1.2546349002858661</v>
      </c>
      <c r="F98" s="24">
        <f t="shared" si="11"/>
        <v>3.1973491338571418</v>
      </c>
    </row>
    <row r="99" spans="1:6" x14ac:dyDescent="0.2">
      <c r="A99" s="24">
        <f t="shared" ref="A99:A100" si="13">A98+0.01</f>
        <v>0.98000000000000065</v>
      </c>
      <c r="B99" s="25">
        <f t="shared" si="9"/>
        <v>49.00000000000162</v>
      </c>
      <c r="C99" s="24">
        <f t="shared" si="10"/>
        <v>3.8918202981106598</v>
      </c>
      <c r="D99" s="24">
        <f t="shared" si="6"/>
        <v>3.901938657935867</v>
      </c>
      <c r="E99" s="24">
        <f t="shared" si="7"/>
        <v>1.364054632888454</v>
      </c>
      <c r="F99" s="24">
        <f t="shared" si="11"/>
        <v>3.4913731480741217</v>
      </c>
    </row>
    <row r="100" spans="1:6" x14ac:dyDescent="0.2">
      <c r="A100" s="24">
        <f t="shared" si="13"/>
        <v>0.99000000000000066</v>
      </c>
      <c r="B100" s="25">
        <f t="shared" si="9"/>
        <v>99.000000000006565</v>
      </c>
      <c r="C100" s="24">
        <f t="shared" si="10"/>
        <v>4.5951198501346564</v>
      </c>
      <c r="D100" s="24">
        <f t="shared" si="6"/>
        <v>4.6001492267766464</v>
      </c>
      <c r="E100" s="24">
        <f t="shared" si="7"/>
        <v>1.5271796258079156</v>
      </c>
      <c r="F100" s="24">
        <f t="shared" si="11"/>
        <v>3.9547913858694717</v>
      </c>
    </row>
    <row r="101" spans="1:6" x14ac:dyDescent="0.2">
      <c r="B101" s="25"/>
      <c r="C101" s="24"/>
      <c r="D101" s="24"/>
    </row>
    <row r="102" spans="1:6" x14ac:dyDescent="0.2">
      <c r="A102" s="26" t="s">
        <v>13</v>
      </c>
      <c r="B102" s="25"/>
      <c r="C102" s="24"/>
      <c r="D102" s="24"/>
    </row>
    <row r="103" spans="1:6" x14ac:dyDescent="0.2">
      <c r="A103" s="21">
        <v>0.6380217617913595</v>
      </c>
      <c r="D103" s="21">
        <f t="shared" si="6"/>
        <v>0.79988000000000004</v>
      </c>
    </row>
    <row r="104" spans="1:6" x14ac:dyDescent="0.2">
      <c r="A104" s="21">
        <v>0.50989762091785573</v>
      </c>
      <c r="D104" s="21">
        <f t="shared" si="6"/>
        <v>0.39519999999999988</v>
      </c>
    </row>
    <row r="105" spans="1:6" x14ac:dyDescent="0.2">
      <c r="A105" s="21">
        <v>0.36439199642959291</v>
      </c>
      <c r="D105" s="21">
        <f t="shared" si="6"/>
        <v>-9.4799999999998514E-3</v>
      </c>
    </row>
    <row r="106" spans="1:6" x14ac:dyDescent="0.2">
      <c r="A106" s="21">
        <v>0.32366030939568569</v>
      </c>
      <c r="D106" s="21">
        <f t="shared" si="6"/>
        <v>-0.12050000000000009</v>
      </c>
    </row>
    <row r="107" spans="1:6" x14ac:dyDescent="0.2">
      <c r="A107" s="21">
        <v>0.19589125648317424</v>
      </c>
      <c r="D107" s="21">
        <f t="shared" si="6"/>
        <v>-0.48869999999999997</v>
      </c>
    </row>
    <row r="108" spans="1:6" x14ac:dyDescent="0.2">
      <c r="A108" s="21">
        <v>9.4813237933806541E-2</v>
      </c>
      <c r="D108" s="21">
        <f t="shared" si="6"/>
        <v>-0.8569</v>
      </c>
    </row>
    <row r="109" spans="1:6" x14ac:dyDescent="0.2">
      <c r="A109" s="21">
        <v>0.11533215124144802</v>
      </c>
      <c r="D109" s="21">
        <f t="shared" si="6"/>
        <v>-0.77007999999999999</v>
      </c>
    </row>
    <row r="110" spans="1:6" x14ac:dyDescent="0.2">
      <c r="A110" s="21">
        <v>4.9312464885379347E-2</v>
      </c>
      <c r="D110" s="21">
        <f t="shared" si="6"/>
        <v>-1.1018000000000001</v>
      </c>
    </row>
    <row r="111" spans="1:6" x14ac:dyDescent="0.2">
      <c r="A111" s="21">
        <v>1.5094359751083973E-2</v>
      </c>
      <c r="D111" s="21">
        <f t="shared" si="6"/>
        <v>-1.4335199999999999</v>
      </c>
    </row>
    <row r="112" spans="1:6" x14ac:dyDescent="0.2">
      <c r="A112" s="21"/>
      <c r="D112" s="21"/>
    </row>
    <row r="113" spans="1:5" x14ac:dyDescent="0.2">
      <c r="A113" s="26" t="s">
        <v>14</v>
      </c>
    </row>
    <row r="114" spans="1:5" x14ac:dyDescent="0.2">
      <c r="A114" s="21">
        <v>0.62711755213217568</v>
      </c>
      <c r="E114" s="21">
        <f t="shared" ref="E114:E122" si="14">LN(-1*LN(1-A114))</f>
        <v>-1.360000000000028E-2</v>
      </c>
    </row>
    <row r="115" spans="1:5" x14ac:dyDescent="0.2">
      <c r="A115" s="21">
        <v>0.47226462099036515</v>
      </c>
      <c r="E115" s="21">
        <f t="shared" si="14"/>
        <v>-0.44760000000000022</v>
      </c>
    </row>
    <row r="116" spans="1:5" x14ac:dyDescent="0.2">
      <c r="A116" s="21">
        <v>0.33907822507225516</v>
      </c>
      <c r="E116" s="21">
        <f t="shared" si="14"/>
        <v>-0.88160000000000005</v>
      </c>
    </row>
    <row r="117" spans="1:5" x14ac:dyDescent="0.2">
      <c r="A117" s="21">
        <v>0.30113277296721785</v>
      </c>
      <c r="E117" s="21">
        <f t="shared" si="14"/>
        <v>-1.0264000000000004</v>
      </c>
    </row>
    <row r="118" spans="1:5" x14ac:dyDescent="0.2">
      <c r="A118" s="21">
        <v>0.17146527360088992</v>
      </c>
      <c r="E118" s="21">
        <f t="shared" si="14"/>
        <v>-1.6708000000000001</v>
      </c>
    </row>
    <row r="119" spans="1:5" x14ac:dyDescent="0.2">
      <c r="A119" s="21">
        <v>9.4027596159748095E-2</v>
      </c>
      <c r="E119" s="21">
        <f t="shared" si="14"/>
        <v>-2.3152000000000004</v>
      </c>
    </row>
    <row r="120" spans="1:5" x14ac:dyDescent="0.2">
      <c r="A120" s="21">
        <v>8.5425065076537354E-2</v>
      </c>
      <c r="E120" s="21">
        <f t="shared" si="14"/>
        <v>-2.4157999999999999</v>
      </c>
    </row>
    <row r="121" spans="1:5" x14ac:dyDescent="0.2">
      <c r="A121" s="21">
        <v>3.7271299425494564E-2</v>
      </c>
      <c r="E121" s="21">
        <f t="shared" si="14"/>
        <v>-3.2705999999999991</v>
      </c>
    </row>
    <row r="122" spans="1:5" x14ac:dyDescent="0.2">
      <c r="A122" s="21">
        <v>1.6027205800398292E-2</v>
      </c>
      <c r="E122" s="21">
        <f t="shared" si="14"/>
        <v>-4.1253999999999964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13.1</vt:lpstr>
      <vt:lpstr>Figure 13.1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2011-01-15T16:08:08Z</dcterms:created>
  <dcterms:modified xsi:type="dcterms:W3CDTF">2014-10-19T15:50:30Z</dcterms:modified>
</cp:coreProperties>
</file>